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90" windowHeight="6630" tabRatio="635"/>
  </bookViews>
  <sheets>
    <sheet name="Nacional" sheetId="11" r:id="rId1"/>
    <sheet name="Región Natural" sheetId="10" r:id="rId2"/>
    <sheet name="Zona Geográfica" sheetId="9" r:id="rId3"/>
    <sheet name="Departamento" sheetId="8" r:id="rId4"/>
  </sheets>
  <calcPr calcId="162913"/>
</workbook>
</file>

<file path=xl/calcChain.xml><?xml version="1.0" encoding="utf-8"?>
<calcChain xmlns="http://schemas.openxmlformats.org/spreadsheetml/2006/main">
  <c r="AM570" i="8" l="1"/>
  <c r="AN212" i="8" l="1"/>
  <c r="U599" i="8" l="1"/>
  <c r="U600" i="8"/>
  <c r="U601" i="8"/>
  <c r="U602" i="8"/>
  <c r="U603" i="8"/>
  <c r="U604" i="8"/>
  <c r="U605" i="8"/>
  <c r="U606" i="8"/>
  <c r="U607" i="8"/>
  <c r="U608" i="8"/>
  <c r="U609" i="8"/>
  <c r="U610" i="8"/>
  <c r="U611" i="8"/>
  <c r="U612" i="8"/>
  <c r="U613" i="8"/>
  <c r="V591" i="8"/>
  <c r="V590" i="8"/>
  <c r="V589" i="8"/>
  <c r="V588" i="8"/>
  <c r="V587" i="8"/>
  <c r="V586" i="8"/>
  <c r="V584" i="8"/>
  <c r="V583" i="8"/>
  <c r="V582" i="8"/>
  <c r="V581" i="8"/>
  <c r="V580" i="8"/>
  <c r="V579" i="8"/>
  <c r="V578" i="8"/>
  <c r="V569" i="8"/>
  <c r="V568" i="8"/>
  <c r="V567" i="8"/>
  <c r="V566" i="8"/>
  <c r="V565" i="8"/>
  <c r="V564" i="8"/>
  <c r="V562" i="8"/>
  <c r="V561" i="8"/>
  <c r="V560" i="8"/>
  <c r="V559" i="8"/>
  <c r="V558" i="8"/>
  <c r="V557" i="8"/>
  <c r="V556" i="8"/>
  <c r="V547" i="8"/>
  <c r="V546" i="8"/>
  <c r="V545" i="8"/>
  <c r="V544" i="8"/>
  <c r="V543" i="8"/>
  <c r="V542" i="8"/>
  <c r="V540" i="8"/>
  <c r="V539" i="8"/>
  <c r="V538" i="8"/>
  <c r="V537" i="8"/>
  <c r="V536" i="8"/>
  <c r="V535" i="8"/>
  <c r="V534" i="8"/>
  <c r="V525" i="8"/>
  <c r="V524" i="8"/>
  <c r="V523" i="8"/>
  <c r="V522" i="8"/>
  <c r="V521" i="8"/>
  <c r="V520" i="8"/>
  <c r="V518" i="8"/>
  <c r="V517" i="8"/>
  <c r="V516" i="8"/>
  <c r="V515" i="8"/>
  <c r="V514" i="8"/>
  <c r="V513" i="8"/>
  <c r="V512" i="8"/>
  <c r="V503" i="8"/>
  <c r="V502" i="8"/>
  <c r="V501" i="8"/>
  <c r="V500" i="8"/>
  <c r="V499" i="8"/>
  <c r="V498" i="8"/>
  <c r="V496" i="8"/>
  <c r="V495" i="8"/>
  <c r="V494" i="8"/>
  <c r="V493" i="8"/>
  <c r="V492" i="8"/>
  <c r="V491" i="8"/>
  <c r="V490" i="8"/>
  <c r="V481" i="8"/>
  <c r="V480" i="8"/>
  <c r="V479" i="8"/>
  <c r="V478" i="8"/>
  <c r="V477" i="8"/>
  <c r="V476" i="8"/>
  <c r="V474" i="8"/>
  <c r="V473" i="8"/>
  <c r="V472" i="8"/>
  <c r="V471" i="8"/>
  <c r="V470" i="8"/>
  <c r="V469" i="8"/>
  <c r="V468" i="8"/>
  <c r="V459" i="8"/>
  <c r="V458" i="8"/>
  <c r="V457" i="8"/>
  <c r="V456" i="8"/>
  <c r="V455" i="8"/>
  <c r="V454" i="8"/>
  <c r="V453" i="8"/>
  <c r="V452" i="8"/>
  <c r="V451" i="8"/>
  <c r="V450" i="8"/>
  <c r="V449" i="8"/>
  <c r="V448" i="8"/>
  <c r="V447" i="8"/>
  <c r="V446" i="8"/>
  <c r="V437" i="8"/>
  <c r="V436" i="8"/>
  <c r="V435" i="8"/>
  <c r="V434" i="8"/>
  <c r="V433" i="8"/>
  <c r="V432" i="8"/>
  <c r="V431" i="8"/>
  <c r="V430" i="8"/>
  <c r="V429" i="8"/>
  <c r="V428" i="8"/>
  <c r="V427" i="8"/>
  <c r="V426" i="8"/>
  <c r="V425" i="8"/>
  <c r="V424" i="8"/>
  <c r="V415" i="8"/>
  <c r="V414" i="8"/>
  <c r="V413" i="8"/>
  <c r="V412" i="8"/>
  <c r="V411" i="8"/>
  <c r="V410" i="8"/>
  <c r="V409" i="8"/>
  <c r="V408" i="8"/>
  <c r="V407" i="8"/>
  <c r="V406" i="8"/>
  <c r="V405" i="8"/>
  <c r="V404" i="8"/>
  <c r="V403" i="8"/>
  <c r="V402" i="8"/>
  <c r="V393" i="8"/>
  <c r="V392" i="8"/>
  <c r="V391" i="8"/>
  <c r="V390" i="8"/>
  <c r="V389" i="8"/>
  <c r="V388" i="8"/>
  <c r="V386" i="8"/>
  <c r="V385" i="8"/>
  <c r="V384" i="8"/>
  <c r="V383" i="8"/>
  <c r="V382" i="8"/>
  <c r="V381" i="8"/>
  <c r="V380" i="8"/>
  <c r="V371" i="8"/>
  <c r="V370" i="8"/>
  <c r="V369" i="8"/>
  <c r="V368" i="8"/>
  <c r="V367" i="8"/>
  <c r="V366" i="8"/>
  <c r="V364" i="8"/>
  <c r="V363" i="8"/>
  <c r="V362" i="8"/>
  <c r="V361" i="8"/>
  <c r="V360" i="8"/>
  <c r="V359" i="8"/>
  <c r="V358" i="8"/>
  <c r="V349" i="8"/>
  <c r="V348" i="8"/>
  <c r="V347" i="8"/>
  <c r="V346" i="8"/>
  <c r="V345" i="8"/>
  <c r="V344" i="8"/>
  <c r="V342" i="8"/>
  <c r="V341" i="8"/>
  <c r="V340" i="8"/>
  <c r="V339" i="8"/>
  <c r="V338" i="8"/>
  <c r="V337" i="8"/>
  <c r="V336" i="8"/>
  <c r="V327" i="8"/>
  <c r="V326" i="8"/>
  <c r="V325" i="8"/>
  <c r="V324" i="8"/>
  <c r="V323" i="8"/>
  <c r="V322" i="8"/>
  <c r="V320" i="8"/>
  <c r="V319" i="8"/>
  <c r="V318" i="8"/>
  <c r="V317" i="8"/>
  <c r="V316" i="8"/>
  <c r="V315" i="8"/>
  <c r="V314" i="8"/>
  <c r="V305" i="8"/>
  <c r="V304" i="8"/>
  <c r="V303" i="8"/>
  <c r="V302" i="8"/>
  <c r="V301" i="8"/>
  <c r="V300" i="8"/>
  <c r="V299" i="8"/>
  <c r="V298" i="8"/>
  <c r="V297" i="8"/>
  <c r="V296" i="8"/>
  <c r="V295" i="8"/>
  <c r="V294" i="8"/>
  <c r="V293" i="8"/>
  <c r="V292" i="8"/>
  <c r="V283" i="8"/>
  <c r="V282" i="8"/>
  <c r="V281" i="8"/>
  <c r="V280" i="8"/>
  <c r="V279" i="8"/>
  <c r="V278" i="8"/>
  <c r="V276" i="8"/>
  <c r="V275" i="8"/>
  <c r="V274" i="8"/>
  <c r="V273" i="8"/>
  <c r="V272" i="8"/>
  <c r="V271" i="8"/>
  <c r="V270" i="8"/>
  <c r="V261" i="8"/>
  <c r="V260" i="8"/>
  <c r="V259" i="8"/>
  <c r="V258" i="8"/>
  <c r="V257" i="8"/>
  <c r="V256" i="8"/>
  <c r="V254" i="8"/>
  <c r="V253" i="8"/>
  <c r="V252" i="8"/>
  <c r="V251" i="8"/>
  <c r="V250" i="8"/>
  <c r="V249" i="8"/>
  <c r="V248" i="8"/>
  <c r="V239" i="8"/>
  <c r="V238" i="8"/>
  <c r="V237" i="8"/>
  <c r="V236" i="8"/>
  <c r="V235" i="8"/>
  <c r="V234" i="8"/>
  <c r="V232" i="8"/>
  <c r="V231" i="8"/>
  <c r="V230" i="8"/>
  <c r="V229" i="8"/>
  <c r="V228" i="8"/>
  <c r="V227" i="8"/>
  <c r="V226" i="8"/>
  <c r="V217" i="8"/>
  <c r="V216" i="8"/>
  <c r="V215" i="8"/>
  <c r="V214" i="8"/>
  <c r="V213" i="8"/>
  <c r="V212" i="8"/>
  <c r="V210" i="8"/>
  <c r="V209" i="8"/>
  <c r="V208" i="8"/>
  <c r="V207" i="8"/>
  <c r="V206" i="8"/>
  <c r="V205" i="8"/>
  <c r="V204" i="8"/>
  <c r="V195" i="8"/>
  <c r="V194" i="8"/>
  <c r="V193" i="8"/>
  <c r="V192" i="8"/>
  <c r="V191" i="8"/>
  <c r="V190" i="8"/>
  <c r="V188" i="8"/>
  <c r="V187" i="8"/>
  <c r="V186" i="8"/>
  <c r="V185" i="8"/>
  <c r="V184" i="8"/>
  <c r="V183" i="8"/>
  <c r="V182" i="8"/>
  <c r="V173" i="8"/>
  <c r="V172" i="8"/>
  <c r="V171" i="8"/>
  <c r="V170" i="8"/>
  <c r="V169" i="8"/>
  <c r="V168" i="8"/>
  <c r="V166" i="8"/>
  <c r="V165" i="8"/>
  <c r="V164" i="8"/>
  <c r="V163" i="8"/>
  <c r="V162" i="8"/>
  <c r="V161" i="8"/>
  <c r="V160" i="8"/>
  <c r="V151" i="8"/>
  <c r="V613" i="8" s="1"/>
  <c r="V150" i="8"/>
  <c r="V612" i="8" s="1"/>
  <c r="V149" i="8"/>
  <c r="V148" i="8"/>
  <c r="V147" i="8"/>
  <c r="V146" i="8"/>
  <c r="V144" i="8"/>
  <c r="V606" i="8" s="1"/>
  <c r="V143" i="8"/>
  <c r="V605" i="8" s="1"/>
  <c r="V142" i="8"/>
  <c r="V141" i="8"/>
  <c r="V603" i="8" s="1"/>
  <c r="V140" i="8"/>
  <c r="V139" i="8"/>
  <c r="V601" i="8" s="1"/>
  <c r="V138" i="8"/>
  <c r="V600" i="8" s="1"/>
  <c r="V129" i="8"/>
  <c r="V128" i="8"/>
  <c r="V127" i="8"/>
  <c r="V126" i="8"/>
  <c r="V125" i="8"/>
  <c r="V124" i="8"/>
  <c r="V123" i="8"/>
  <c r="V122" i="8"/>
  <c r="V121" i="8"/>
  <c r="V120" i="8"/>
  <c r="V119" i="8"/>
  <c r="V118" i="8"/>
  <c r="V117" i="8"/>
  <c r="V116" i="8"/>
  <c r="V107" i="8"/>
  <c r="V106" i="8"/>
  <c r="V105" i="8"/>
  <c r="V104" i="8"/>
  <c r="V103" i="8"/>
  <c r="V102" i="8"/>
  <c r="V100" i="8"/>
  <c r="V99" i="8"/>
  <c r="V98" i="8"/>
  <c r="V97" i="8"/>
  <c r="V96" i="8"/>
  <c r="V95" i="8"/>
  <c r="V94" i="8"/>
  <c r="V85" i="8"/>
  <c r="V84" i="8"/>
  <c r="V83" i="8"/>
  <c r="V82" i="8"/>
  <c r="V81" i="8"/>
  <c r="V80" i="8"/>
  <c r="V78" i="8"/>
  <c r="V77" i="8"/>
  <c r="V76" i="8"/>
  <c r="V75" i="8"/>
  <c r="V74" i="8"/>
  <c r="V73" i="8"/>
  <c r="V72" i="8"/>
  <c r="V63" i="8"/>
  <c r="V62" i="8"/>
  <c r="V61" i="8"/>
  <c r="V60" i="8"/>
  <c r="V59" i="8"/>
  <c r="V58" i="8"/>
  <c r="V56" i="8"/>
  <c r="V55" i="8"/>
  <c r="V54" i="8"/>
  <c r="V53" i="8"/>
  <c r="V52" i="8"/>
  <c r="V51" i="8"/>
  <c r="V50" i="8"/>
  <c r="V41" i="8"/>
  <c r="V40" i="8"/>
  <c r="V39" i="8"/>
  <c r="V38" i="8"/>
  <c r="V37" i="8"/>
  <c r="V36" i="8"/>
  <c r="V34" i="8"/>
  <c r="V33" i="8"/>
  <c r="V32" i="8"/>
  <c r="V31" i="8"/>
  <c r="V30" i="8"/>
  <c r="V29" i="8"/>
  <c r="V28" i="8"/>
  <c r="U614" i="8"/>
  <c r="V609" i="8" l="1"/>
  <c r="V608" i="8"/>
  <c r="V611" i="8"/>
  <c r="V602" i="8"/>
  <c r="V604" i="8"/>
  <c r="V610" i="8"/>
  <c r="V577" i="8"/>
  <c r="V555" i="8"/>
  <c r="V533" i="8"/>
  <c r="V519" i="8"/>
  <c r="V511" i="8"/>
  <c r="V489" i="8"/>
  <c r="V467" i="8"/>
  <c r="V445" i="8"/>
  <c r="V423" i="8"/>
  <c r="V401" i="8"/>
  <c r="V379" i="8"/>
  <c r="V357" i="8"/>
  <c r="V335" i="8"/>
  <c r="V277" i="8"/>
  <c r="V247" i="8"/>
  <c r="V225" i="8"/>
  <c r="V203" i="8"/>
  <c r="V181" i="8"/>
  <c r="V159" i="8"/>
  <c r="V137" i="8"/>
  <c r="V93" i="8"/>
  <c r="V71" i="8"/>
  <c r="V49" i="8"/>
  <c r="V27" i="8"/>
  <c r="V189" i="8"/>
  <c r="V79" i="8"/>
  <c r="V115" i="8"/>
  <c r="V497" i="8"/>
  <c r="V167" i="8"/>
  <c r="V321" i="8"/>
  <c r="V541" i="8"/>
  <c r="V365" i="8"/>
  <c r="V387" i="8"/>
  <c r="V343" i="8"/>
  <c r="V585" i="8"/>
  <c r="V233" i="8"/>
  <c r="V313" i="8"/>
  <c r="V291" i="8"/>
  <c r="V269" i="8"/>
  <c r="V563" i="8"/>
  <c r="V475" i="8"/>
  <c r="V255" i="8"/>
  <c r="V211" i="8"/>
  <c r="V145" i="8"/>
  <c r="V101" i="8"/>
  <c r="V57" i="8"/>
  <c r="V35" i="8"/>
  <c r="AN591" i="8"/>
  <c r="AN590" i="8"/>
  <c r="AO590" i="8" s="1"/>
  <c r="AN589" i="8"/>
  <c r="AN588" i="8"/>
  <c r="AO588" i="8" s="1"/>
  <c r="AN587" i="8"/>
  <c r="AO587" i="8" s="1"/>
  <c r="AN586" i="8"/>
  <c r="AO586" i="8" s="1"/>
  <c r="AN585" i="8"/>
  <c r="AN584" i="8"/>
  <c r="AO584" i="8" s="1"/>
  <c r="AN583" i="8"/>
  <c r="AN582" i="8"/>
  <c r="AO582" i="8" s="1"/>
  <c r="AN581" i="8"/>
  <c r="AO581" i="8" s="1"/>
  <c r="AN580" i="8"/>
  <c r="AO580" i="8" s="1"/>
  <c r="AN579" i="8"/>
  <c r="AO579" i="8" s="1"/>
  <c r="AN578" i="8"/>
  <c r="AO578" i="8" s="1"/>
  <c r="AN577" i="8"/>
  <c r="AN569" i="8"/>
  <c r="AN568" i="8"/>
  <c r="AO568" i="8" s="1"/>
  <c r="AN567" i="8"/>
  <c r="AN566" i="8"/>
  <c r="AO566" i="8" s="1"/>
  <c r="AN565" i="8"/>
  <c r="AO565" i="8" s="1"/>
  <c r="AN564" i="8"/>
  <c r="AO564" i="8" s="1"/>
  <c r="AN563" i="8"/>
  <c r="AN562" i="8"/>
  <c r="AO562" i="8" s="1"/>
  <c r="AN561" i="8"/>
  <c r="AO561" i="8" s="1"/>
  <c r="AN560" i="8"/>
  <c r="AO560" i="8" s="1"/>
  <c r="AN559" i="8"/>
  <c r="AO559" i="8" s="1"/>
  <c r="AN558" i="8"/>
  <c r="AO558" i="8" s="1"/>
  <c r="AN557" i="8"/>
  <c r="AO557" i="8" s="1"/>
  <c r="AN556" i="8"/>
  <c r="AO556" i="8" s="1"/>
  <c r="AN555" i="8"/>
  <c r="AN547" i="8"/>
  <c r="AN546" i="8"/>
  <c r="AO546" i="8" s="1"/>
  <c r="AN545" i="8"/>
  <c r="AN544" i="8"/>
  <c r="AO544" i="8" s="1"/>
  <c r="AN543" i="8"/>
  <c r="AO543" i="8" s="1"/>
  <c r="AN542" i="8"/>
  <c r="AO542" i="8" s="1"/>
  <c r="AN541" i="8"/>
  <c r="AN540" i="8"/>
  <c r="AO540" i="8" s="1"/>
  <c r="AN539" i="8"/>
  <c r="AO539" i="8" s="1"/>
  <c r="AN538" i="8"/>
  <c r="AO538" i="8" s="1"/>
  <c r="AN537" i="8"/>
  <c r="AO537" i="8" s="1"/>
  <c r="AN536" i="8"/>
  <c r="AO536" i="8" s="1"/>
  <c r="AN535" i="8"/>
  <c r="AO535" i="8" s="1"/>
  <c r="AN534" i="8"/>
  <c r="AO534" i="8" s="1"/>
  <c r="AN533" i="8"/>
  <c r="AN525" i="8"/>
  <c r="AN524" i="8"/>
  <c r="AO524" i="8" s="1"/>
  <c r="AN523" i="8"/>
  <c r="AN522" i="8"/>
  <c r="AO522" i="8" s="1"/>
  <c r="AN521" i="8"/>
  <c r="AO521" i="8" s="1"/>
  <c r="AN520" i="8"/>
  <c r="AN519" i="8"/>
  <c r="AN518" i="8"/>
  <c r="AO518" i="8" s="1"/>
  <c r="AN517" i="8"/>
  <c r="AN516" i="8"/>
  <c r="AO516" i="8" s="1"/>
  <c r="AN515" i="8"/>
  <c r="AO515" i="8" s="1"/>
  <c r="AN514" i="8"/>
  <c r="AO514" i="8" s="1"/>
  <c r="AN513" i="8"/>
  <c r="AO513" i="8" s="1"/>
  <c r="AN512" i="8"/>
  <c r="AO512" i="8" s="1"/>
  <c r="AN511" i="8"/>
  <c r="AO511" i="8" s="1"/>
  <c r="AN503" i="8"/>
  <c r="AN502" i="8"/>
  <c r="AO502" i="8" s="1"/>
  <c r="AN501" i="8"/>
  <c r="AN500" i="8"/>
  <c r="AO500" i="8" s="1"/>
  <c r="AN499" i="8"/>
  <c r="AO499" i="8" s="1"/>
  <c r="AN498" i="8"/>
  <c r="AO498" i="8" s="1"/>
  <c r="AN497" i="8"/>
  <c r="AN496" i="8"/>
  <c r="AO496" i="8" s="1"/>
  <c r="AN495" i="8"/>
  <c r="AO495" i="8" s="1"/>
  <c r="AN494" i="8"/>
  <c r="AO494" i="8" s="1"/>
  <c r="AN493" i="8"/>
  <c r="AO493" i="8" s="1"/>
  <c r="AN492" i="8"/>
  <c r="AO492" i="8" s="1"/>
  <c r="AN491" i="8"/>
  <c r="AO491" i="8" s="1"/>
  <c r="AN490" i="8"/>
  <c r="AO490" i="8" s="1"/>
  <c r="AN489" i="8"/>
  <c r="AN481" i="8"/>
  <c r="AN480" i="8"/>
  <c r="AO480" i="8" s="1"/>
  <c r="AN479" i="8"/>
  <c r="AN478" i="8"/>
  <c r="AO478" i="8" s="1"/>
  <c r="AN477" i="8"/>
  <c r="AO477" i="8" s="1"/>
  <c r="AN476" i="8"/>
  <c r="AN475" i="8"/>
  <c r="AN474" i="8"/>
  <c r="AO474" i="8" s="1"/>
  <c r="AN473" i="8"/>
  <c r="AN472" i="8"/>
  <c r="AO472" i="8" s="1"/>
  <c r="AN471" i="8"/>
  <c r="AO471" i="8" s="1"/>
  <c r="AN470" i="8"/>
  <c r="AN469" i="8"/>
  <c r="AO469" i="8" s="1"/>
  <c r="AN468" i="8"/>
  <c r="AO468" i="8" s="1"/>
  <c r="AN467" i="8"/>
  <c r="AN459" i="8"/>
  <c r="AN458" i="8"/>
  <c r="AO458" i="8" s="1"/>
  <c r="AN457" i="8"/>
  <c r="AN456" i="8"/>
  <c r="AO456" i="8" s="1"/>
  <c r="AN455" i="8"/>
  <c r="AO455" i="8" s="1"/>
  <c r="AN454" i="8"/>
  <c r="AO454" i="8" s="1"/>
  <c r="AN453" i="8"/>
  <c r="AN452" i="8"/>
  <c r="AO452" i="8" s="1"/>
  <c r="AN451" i="8"/>
  <c r="AO451" i="8" s="1"/>
  <c r="AN450" i="8"/>
  <c r="AO450" i="8" s="1"/>
  <c r="AN449" i="8"/>
  <c r="AO449" i="8" s="1"/>
  <c r="AN448" i="8"/>
  <c r="AO448" i="8" s="1"/>
  <c r="AN447" i="8"/>
  <c r="AO447" i="8" s="1"/>
  <c r="AN446" i="8"/>
  <c r="AO446" i="8" s="1"/>
  <c r="AN445" i="8"/>
  <c r="AN437" i="8"/>
  <c r="AN436" i="8"/>
  <c r="AO436" i="8" s="1"/>
  <c r="AN435" i="8"/>
  <c r="AN434" i="8"/>
  <c r="AO434" i="8" s="1"/>
  <c r="AN433" i="8"/>
  <c r="AO433" i="8" s="1"/>
  <c r="AN432" i="8"/>
  <c r="AO432" i="8" s="1"/>
  <c r="AN431" i="8"/>
  <c r="AN430" i="8"/>
  <c r="AO430" i="8" s="1"/>
  <c r="AN429" i="8"/>
  <c r="AO429" i="8" s="1"/>
  <c r="AN428" i="8"/>
  <c r="AO428" i="8" s="1"/>
  <c r="AN427" i="8"/>
  <c r="AO427" i="8" s="1"/>
  <c r="AN426" i="8"/>
  <c r="AO426" i="8" s="1"/>
  <c r="AN425" i="8"/>
  <c r="AO425" i="8" s="1"/>
  <c r="AN424" i="8"/>
  <c r="AO424" i="8" s="1"/>
  <c r="AN423" i="8"/>
  <c r="AN415" i="8"/>
  <c r="AN414" i="8"/>
  <c r="AO414" i="8" s="1"/>
  <c r="AN413" i="8"/>
  <c r="AN412" i="8"/>
  <c r="AO412" i="8" s="1"/>
  <c r="AN411" i="8"/>
  <c r="AO411" i="8" s="1"/>
  <c r="AN410" i="8"/>
  <c r="AN409" i="8"/>
  <c r="AO409" i="8" s="1"/>
  <c r="AN408" i="8"/>
  <c r="AO408" i="8" s="1"/>
  <c r="AN407" i="8"/>
  <c r="AN406" i="8"/>
  <c r="AO406" i="8" s="1"/>
  <c r="AN405" i="8"/>
  <c r="AO405" i="8" s="1"/>
  <c r="AN404" i="8"/>
  <c r="AN403" i="8"/>
  <c r="AO403" i="8" s="1"/>
  <c r="AN402" i="8"/>
  <c r="AO402" i="8" s="1"/>
  <c r="AN401" i="8"/>
  <c r="AO401" i="8" s="1"/>
  <c r="AN393" i="8"/>
  <c r="AN392" i="8"/>
  <c r="AO392" i="8" s="1"/>
  <c r="AN391" i="8"/>
  <c r="AN390" i="8"/>
  <c r="AO390" i="8" s="1"/>
  <c r="AN389" i="8"/>
  <c r="AO389" i="8" s="1"/>
  <c r="AN388" i="8"/>
  <c r="AO388" i="8" s="1"/>
  <c r="AN387" i="8"/>
  <c r="AN386" i="8"/>
  <c r="AO386" i="8" s="1"/>
  <c r="AN385" i="8"/>
  <c r="AO385" i="8" s="1"/>
  <c r="AN384" i="8"/>
  <c r="AO384" i="8" s="1"/>
  <c r="AN383" i="8"/>
  <c r="AO383" i="8" s="1"/>
  <c r="AN382" i="8"/>
  <c r="AO382" i="8" s="1"/>
  <c r="AN381" i="8"/>
  <c r="AO381" i="8" s="1"/>
  <c r="AN380" i="8"/>
  <c r="AO380" i="8" s="1"/>
  <c r="AN379" i="8"/>
  <c r="AN371" i="8"/>
  <c r="AN370" i="8"/>
  <c r="AO370" i="8" s="1"/>
  <c r="AN369" i="8"/>
  <c r="AN368" i="8"/>
  <c r="AO368" i="8" s="1"/>
  <c r="AN367" i="8"/>
  <c r="AO367" i="8" s="1"/>
  <c r="AN366" i="8"/>
  <c r="AO366" i="8" s="1"/>
  <c r="AN365" i="8"/>
  <c r="AN364" i="8"/>
  <c r="AO364" i="8" s="1"/>
  <c r="AN363" i="8"/>
  <c r="AN362" i="8"/>
  <c r="AO362" i="8" s="1"/>
  <c r="AN361" i="8"/>
  <c r="AO361" i="8" s="1"/>
  <c r="AN360" i="8"/>
  <c r="AN359" i="8"/>
  <c r="AO359" i="8" s="1"/>
  <c r="AN358" i="8"/>
  <c r="AO358" i="8" s="1"/>
  <c r="AN357" i="8"/>
  <c r="AN349" i="8"/>
  <c r="AN348" i="8"/>
  <c r="AO348" i="8" s="1"/>
  <c r="AN347" i="8"/>
  <c r="AN346" i="8"/>
  <c r="AO346" i="8" s="1"/>
  <c r="AN345" i="8"/>
  <c r="AO345" i="8" s="1"/>
  <c r="AN344" i="8"/>
  <c r="AO344" i="8" s="1"/>
  <c r="AN343" i="8"/>
  <c r="AN342" i="8"/>
  <c r="AO342" i="8" s="1"/>
  <c r="AN341" i="8"/>
  <c r="AN340" i="8"/>
  <c r="AO340" i="8" s="1"/>
  <c r="AN339" i="8"/>
  <c r="AO339" i="8" s="1"/>
  <c r="AN338" i="8"/>
  <c r="AO338" i="8" s="1"/>
  <c r="AN337" i="8"/>
  <c r="AO337" i="8" s="1"/>
  <c r="AN336" i="8"/>
  <c r="AO336" i="8" s="1"/>
  <c r="AN335" i="8"/>
  <c r="AN327" i="8"/>
  <c r="AN326" i="8"/>
  <c r="AO326" i="8" s="1"/>
  <c r="AN325" i="8"/>
  <c r="AN324" i="8"/>
  <c r="AO324" i="8" s="1"/>
  <c r="AN323" i="8"/>
  <c r="AO323" i="8" s="1"/>
  <c r="AN322" i="8"/>
  <c r="AO322" i="8" s="1"/>
  <c r="AN321" i="8"/>
  <c r="AN320" i="8"/>
  <c r="AO320" i="8" s="1"/>
  <c r="AN319" i="8"/>
  <c r="AO319" i="8" s="1"/>
  <c r="AN318" i="8"/>
  <c r="AO318" i="8" s="1"/>
  <c r="AN317" i="8"/>
  <c r="AO317" i="8" s="1"/>
  <c r="AN316" i="8"/>
  <c r="AO316" i="8" s="1"/>
  <c r="AN315" i="8"/>
  <c r="AO315" i="8" s="1"/>
  <c r="AN314" i="8"/>
  <c r="AO314" i="8" s="1"/>
  <c r="AN313" i="8"/>
  <c r="AN305" i="8"/>
  <c r="AN304" i="8"/>
  <c r="AO304" i="8" s="1"/>
  <c r="AN303" i="8"/>
  <c r="AN302" i="8"/>
  <c r="AO302" i="8" s="1"/>
  <c r="AN301" i="8"/>
  <c r="AO301" i="8" s="1"/>
  <c r="AN300" i="8"/>
  <c r="AO300" i="8" s="1"/>
  <c r="AN299" i="8"/>
  <c r="AO299" i="8" s="1"/>
  <c r="AN298" i="8"/>
  <c r="AO298" i="8" s="1"/>
  <c r="AN297" i="8"/>
  <c r="AO297" i="8" s="1"/>
  <c r="AN296" i="8"/>
  <c r="AO296" i="8" s="1"/>
  <c r="AN295" i="8"/>
  <c r="AO295" i="8" s="1"/>
  <c r="AN294" i="8"/>
  <c r="AO294" i="8" s="1"/>
  <c r="AN293" i="8"/>
  <c r="AO293" i="8" s="1"/>
  <c r="AN292" i="8"/>
  <c r="AO292" i="8" s="1"/>
  <c r="AN291" i="8"/>
  <c r="AN283" i="8"/>
  <c r="AN282" i="8"/>
  <c r="AO282" i="8" s="1"/>
  <c r="AN281" i="8"/>
  <c r="AN280" i="8"/>
  <c r="AO280" i="8" s="1"/>
  <c r="AN279" i="8"/>
  <c r="AO279" i="8" s="1"/>
  <c r="AN278" i="8"/>
  <c r="AO278" i="8" s="1"/>
  <c r="AN277" i="8"/>
  <c r="AN276" i="8"/>
  <c r="AO276" i="8" s="1"/>
  <c r="AN275" i="8"/>
  <c r="AO275" i="8" s="1"/>
  <c r="AN274" i="8"/>
  <c r="AO274" i="8" s="1"/>
  <c r="AN273" i="8"/>
  <c r="AO273" i="8" s="1"/>
  <c r="AN272" i="8"/>
  <c r="AO272" i="8" s="1"/>
  <c r="AN271" i="8"/>
  <c r="AO271" i="8" s="1"/>
  <c r="AN270" i="8"/>
  <c r="AO270" i="8" s="1"/>
  <c r="AN269" i="8"/>
  <c r="AN261" i="8"/>
  <c r="AN260" i="8"/>
  <c r="AO260" i="8" s="1"/>
  <c r="AN259" i="8"/>
  <c r="AO259" i="8" s="1"/>
  <c r="AN258" i="8"/>
  <c r="AO258" i="8" s="1"/>
  <c r="AN257" i="8"/>
  <c r="AO257" i="8" s="1"/>
  <c r="AN256" i="8"/>
  <c r="AO256" i="8" s="1"/>
  <c r="AN255" i="8"/>
  <c r="AN254" i="8"/>
  <c r="AO254" i="8" s="1"/>
  <c r="AN253" i="8"/>
  <c r="AO253" i="8" s="1"/>
  <c r="AN252" i="8"/>
  <c r="AO252" i="8" s="1"/>
  <c r="AN251" i="8"/>
  <c r="AO251" i="8" s="1"/>
  <c r="AN250" i="8"/>
  <c r="AO250" i="8" s="1"/>
  <c r="AN249" i="8"/>
  <c r="AO249" i="8" s="1"/>
  <c r="AN248" i="8"/>
  <c r="AO248" i="8" s="1"/>
  <c r="AN247" i="8"/>
  <c r="AN239" i="8"/>
  <c r="AN238" i="8"/>
  <c r="AO238" i="8" s="1"/>
  <c r="AN237" i="8"/>
  <c r="AN236" i="8"/>
  <c r="AO236" i="8" s="1"/>
  <c r="AN235" i="8"/>
  <c r="AO235" i="8" s="1"/>
  <c r="AN234" i="8"/>
  <c r="AO234" i="8" s="1"/>
  <c r="AN233" i="8"/>
  <c r="AN232" i="8"/>
  <c r="AO232" i="8" s="1"/>
  <c r="AN231" i="8"/>
  <c r="AO231" i="8" s="1"/>
  <c r="AN230" i="8"/>
  <c r="AO230" i="8" s="1"/>
  <c r="AN229" i="8"/>
  <c r="AO229" i="8" s="1"/>
  <c r="AN228" i="8"/>
  <c r="AO228" i="8" s="1"/>
  <c r="AN227" i="8"/>
  <c r="AO227" i="8" s="1"/>
  <c r="AN226" i="8"/>
  <c r="AO226" i="8" s="1"/>
  <c r="AN225" i="8"/>
  <c r="AN217" i="8"/>
  <c r="AN216" i="8"/>
  <c r="AO216" i="8" s="1"/>
  <c r="AN215" i="8"/>
  <c r="AN214" i="8"/>
  <c r="AO214" i="8" s="1"/>
  <c r="AN213" i="8"/>
  <c r="AO213" i="8" s="1"/>
  <c r="AN211" i="8"/>
  <c r="AN210" i="8"/>
  <c r="AO210" i="8" s="1"/>
  <c r="AN209" i="8"/>
  <c r="AN208" i="8"/>
  <c r="AO208" i="8" s="1"/>
  <c r="AN207" i="8"/>
  <c r="AO207" i="8" s="1"/>
  <c r="AN206" i="8"/>
  <c r="AN205" i="8"/>
  <c r="AO205" i="8" s="1"/>
  <c r="AN204" i="8"/>
  <c r="AO204" i="8" s="1"/>
  <c r="AN203" i="8"/>
  <c r="AN195" i="8"/>
  <c r="AN194" i="8"/>
  <c r="AO194" i="8" s="1"/>
  <c r="AN193" i="8"/>
  <c r="AN192" i="8"/>
  <c r="AO192" i="8" s="1"/>
  <c r="AN191" i="8"/>
  <c r="AO191" i="8" s="1"/>
  <c r="AN190" i="8"/>
  <c r="AO190" i="8" s="1"/>
  <c r="AN189" i="8"/>
  <c r="AN188" i="8"/>
  <c r="AO188" i="8" s="1"/>
  <c r="AN187" i="8"/>
  <c r="AN186" i="8"/>
  <c r="AO186" i="8" s="1"/>
  <c r="AN185" i="8"/>
  <c r="AO185" i="8" s="1"/>
  <c r="AN184" i="8"/>
  <c r="AN183" i="8"/>
  <c r="AO183" i="8" s="1"/>
  <c r="AN182" i="8"/>
  <c r="AO182" i="8" s="1"/>
  <c r="AN181" i="8"/>
  <c r="AN173" i="8"/>
  <c r="AN172" i="8"/>
  <c r="AO172" i="8" s="1"/>
  <c r="AN171" i="8"/>
  <c r="AN170" i="8"/>
  <c r="AO170" i="8" s="1"/>
  <c r="AN169" i="8"/>
  <c r="AO169" i="8" s="1"/>
  <c r="AN168" i="8"/>
  <c r="AO168" i="8" s="1"/>
  <c r="AN167" i="8"/>
  <c r="AN166" i="8"/>
  <c r="AO166" i="8" s="1"/>
  <c r="AN165" i="8"/>
  <c r="AN164" i="8"/>
  <c r="AO164" i="8" s="1"/>
  <c r="AN163" i="8"/>
  <c r="AO163" i="8" s="1"/>
  <c r="AN162" i="8"/>
  <c r="AN161" i="8"/>
  <c r="AO161" i="8" s="1"/>
  <c r="AN160" i="8"/>
  <c r="AO160" i="8" s="1"/>
  <c r="AN159" i="8"/>
  <c r="AN151" i="8"/>
  <c r="AN150" i="8"/>
  <c r="AN149" i="8"/>
  <c r="AN148" i="8"/>
  <c r="AN147" i="8"/>
  <c r="AN146" i="8"/>
  <c r="AN145" i="8"/>
  <c r="AN144" i="8"/>
  <c r="AN143" i="8"/>
  <c r="AN142" i="8"/>
  <c r="AN141" i="8"/>
  <c r="AN140" i="8"/>
  <c r="AN139" i="8"/>
  <c r="AN138" i="8"/>
  <c r="AN137" i="8"/>
  <c r="AN129" i="8"/>
  <c r="AO129" i="8" s="1"/>
  <c r="AN128" i="8"/>
  <c r="AO128" i="8" s="1"/>
  <c r="AN127" i="8"/>
  <c r="AN126" i="8"/>
  <c r="AO126" i="8" s="1"/>
  <c r="AN125" i="8"/>
  <c r="AO125" i="8" s="1"/>
  <c r="AN124" i="8"/>
  <c r="AN123" i="8"/>
  <c r="AO123" i="8" s="1"/>
  <c r="AN122" i="8"/>
  <c r="AO122" i="8" s="1"/>
  <c r="AN121" i="8"/>
  <c r="AO121" i="8" s="1"/>
  <c r="AN120" i="8"/>
  <c r="AO120" i="8" s="1"/>
  <c r="AN119" i="8"/>
  <c r="AO119" i="8" s="1"/>
  <c r="AN118" i="8"/>
  <c r="AO118" i="8" s="1"/>
  <c r="AN117" i="8"/>
  <c r="AO117" i="8" s="1"/>
  <c r="AN116" i="8"/>
  <c r="AO116" i="8" s="1"/>
  <c r="AN115" i="8"/>
  <c r="AN107" i="8"/>
  <c r="AN106" i="8"/>
  <c r="AO106" i="8" s="1"/>
  <c r="AN105" i="8"/>
  <c r="AN104" i="8"/>
  <c r="AO104" i="8" s="1"/>
  <c r="AN103" i="8"/>
  <c r="AO103" i="8" s="1"/>
  <c r="AN102" i="8"/>
  <c r="AN101" i="8"/>
  <c r="AO101" i="8" s="1"/>
  <c r="AN100" i="8"/>
  <c r="AO100" i="8" s="1"/>
  <c r="AN99" i="8"/>
  <c r="AN98" i="8"/>
  <c r="AO98" i="8" s="1"/>
  <c r="AN97" i="8"/>
  <c r="AO97" i="8" s="1"/>
  <c r="AN96" i="8"/>
  <c r="AN95" i="8"/>
  <c r="AO95" i="8" s="1"/>
  <c r="AN94" i="8"/>
  <c r="AO94" i="8" s="1"/>
  <c r="AN93" i="8"/>
  <c r="AN85" i="8"/>
  <c r="AN84" i="8"/>
  <c r="AO84" i="8" s="1"/>
  <c r="AN83" i="8"/>
  <c r="AN82" i="8"/>
  <c r="AO82" i="8" s="1"/>
  <c r="AN81" i="8"/>
  <c r="AO81" i="8" s="1"/>
  <c r="AN80" i="8"/>
  <c r="AO80" i="8" s="1"/>
  <c r="AN79" i="8"/>
  <c r="AN78" i="8"/>
  <c r="AO78" i="8" s="1"/>
  <c r="AN77" i="8"/>
  <c r="AO77" i="8" s="1"/>
  <c r="AN76" i="8"/>
  <c r="AO76" i="8" s="1"/>
  <c r="AN75" i="8"/>
  <c r="AO75" i="8" s="1"/>
  <c r="AN74" i="8"/>
  <c r="AO74" i="8" s="1"/>
  <c r="AN73" i="8"/>
  <c r="AO73" i="8" s="1"/>
  <c r="AN72" i="8"/>
  <c r="AO72" i="8" s="1"/>
  <c r="AN71" i="8"/>
  <c r="AN63" i="8"/>
  <c r="AN62" i="8"/>
  <c r="AO62" i="8" s="1"/>
  <c r="AN61" i="8"/>
  <c r="AO61" i="8" s="1"/>
  <c r="AN60" i="8"/>
  <c r="AO60" i="8" s="1"/>
  <c r="AN59" i="8"/>
  <c r="AO59" i="8" s="1"/>
  <c r="AN58" i="8"/>
  <c r="AO58" i="8" s="1"/>
  <c r="AN57" i="8"/>
  <c r="AO57" i="8" s="1"/>
  <c r="AN56" i="8"/>
  <c r="AO56" i="8" s="1"/>
  <c r="AN55" i="8"/>
  <c r="AO55" i="8" s="1"/>
  <c r="AN54" i="8"/>
  <c r="AO54" i="8" s="1"/>
  <c r="AN53" i="8"/>
  <c r="AO53" i="8" s="1"/>
  <c r="AN52" i="8"/>
  <c r="AO52" i="8" s="1"/>
  <c r="AN51" i="8"/>
  <c r="AO51" i="8" s="1"/>
  <c r="AN50" i="8"/>
  <c r="AO50" i="8" s="1"/>
  <c r="AN49" i="8"/>
  <c r="AN41" i="8"/>
  <c r="AN40" i="8"/>
  <c r="AO40" i="8" s="1"/>
  <c r="AN39" i="8"/>
  <c r="AN38" i="8"/>
  <c r="AO38" i="8" s="1"/>
  <c r="AN37" i="8"/>
  <c r="AO37" i="8" s="1"/>
  <c r="AN36" i="8"/>
  <c r="AO36" i="8" s="1"/>
  <c r="AN35" i="8"/>
  <c r="AN34" i="8"/>
  <c r="AO34" i="8" s="1"/>
  <c r="AN33" i="8"/>
  <c r="AN32" i="8"/>
  <c r="AO32" i="8" s="1"/>
  <c r="AN31" i="8"/>
  <c r="AO31" i="8" s="1"/>
  <c r="AN30" i="8"/>
  <c r="AN29" i="8"/>
  <c r="AO29" i="8" s="1"/>
  <c r="AN28" i="8"/>
  <c r="AO28" i="8" s="1"/>
  <c r="AN27" i="8"/>
  <c r="AO203" i="8" l="1"/>
  <c r="AN218" i="8"/>
  <c r="AO519" i="8"/>
  <c r="AN613" i="8"/>
  <c r="AO93" i="8"/>
  <c r="AO475" i="8"/>
  <c r="V599" i="8"/>
  <c r="AO467" i="8"/>
  <c r="AO211" i="8"/>
  <c r="AO27" i="8"/>
  <c r="V607" i="8"/>
  <c r="AN605" i="8"/>
  <c r="AN599" i="8"/>
  <c r="AN607" i="8"/>
  <c r="AN611" i="8"/>
  <c r="AO140" i="8"/>
  <c r="AO602" i="8" s="1"/>
  <c r="AN602" i="8"/>
  <c r="AO144" i="8"/>
  <c r="AO606" i="8" s="1"/>
  <c r="AN606" i="8"/>
  <c r="AO148" i="8"/>
  <c r="AO610" i="8" s="1"/>
  <c r="AN610" i="8"/>
  <c r="AO141" i="8"/>
  <c r="AO603" i="8" s="1"/>
  <c r="AN603" i="8"/>
  <c r="AO138" i="8"/>
  <c r="AO600" i="8" s="1"/>
  <c r="AN600" i="8"/>
  <c r="AO142" i="8"/>
  <c r="AO604" i="8" s="1"/>
  <c r="AN604" i="8"/>
  <c r="AO146" i="8"/>
  <c r="AO608" i="8" s="1"/>
  <c r="AN608" i="8"/>
  <c r="AO150" i="8"/>
  <c r="AO612" i="8" s="1"/>
  <c r="AN612" i="8"/>
  <c r="AO139" i="8"/>
  <c r="AO601" i="8" s="1"/>
  <c r="AN601" i="8"/>
  <c r="AO147" i="8"/>
  <c r="AO609" i="8" s="1"/>
  <c r="AN609" i="8"/>
  <c r="AO577" i="8"/>
  <c r="AO589" i="8"/>
  <c r="AO583" i="8"/>
  <c r="AO585" i="8"/>
  <c r="AO591" i="8"/>
  <c r="AO555" i="8"/>
  <c r="AO567" i="8"/>
  <c r="AO563" i="8"/>
  <c r="AO569" i="8"/>
  <c r="AO533" i="8"/>
  <c r="AO545" i="8"/>
  <c r="AO541" i="8"/>
  <c r="AO547" i="8"/>
  <c r="AO520" i="8"/>
  <c r="AO523" i="8"/>
  <c r="AO517" i="8"/>
  <c r="AO525" i="8"/>
  <c r="AO501" i="8"/>
  <c r="AO489" i="8"/>
  <c r="AO497" i="8"/>
  <c r="AO503" i="8"/>
  <c r="AO470" i="8"/>
  <c r="AO473" i="8"/>
  <c r="AO479" i="8"/>
  <c r="AO476" i="8"/>
  <c r="AO481" i="8"/>
  <c r="AO457" i="8"/>
  <c r="AO445" i="8"/>
  <c r="AO453" i="8"/>
  <c r="AO459" i="8"/>
  <c r="AO423" i="8"/>
  <c r="AO435" i="8"/>
  <c r="AO431" i="8"/>
  <c r="AO437" i="8"/>
  <c r="AO404" i="8"/>
  <c r="AO407" i="8"/>
  <c r="AO413" i="8"/>
  <c r="AO410" i="8"/>
  <c r="AO415" i="8"/>
  <c r="AO379" i="8"/>
  <c r="AO391" i="8"/>
  <c r="AO387" i="8"/>
  <c r="AO393" i="8"/>
  <c r="AO369" i="8"/>
  <c r="AO357" i="8"/>
  <c r="AO360" i="8"/>
  <c r="AO363" i="8"/>
  <c r="AO365" i="8"/>
  <c r="AO371" i="8"/>
  <c r="AO347" i="8"/>
  <c r="AO341" i="8"/>
  <c r="AO335" i="8"/>
  <c r="AO343" i="8"/>
  <c r="AO349" i="8"/>
  <c r="AO313" i="8"/>
  <c r="AO325" i="8"/>
  <c r="AO321" i="8"/>
  <c r="AO327" i="8"/>
  <c r="AO291" i="8"/>
  <c r="AO303" i="8"/>
  <c r="AO305" i="8"/>
  <c r="AO281" i="8"/>
  <c r="AO269" i="8"/>
  <c r="AO277" i="8"/>
  <c r="AO283" i="8"/>
  <c r="AO247" i="8"/>
  <c r="AO255" i="8"/>
  <c r="AO261" i="8"/>
  <c r="AO225" i="8"/>
  <c r="AO237" i="8"/>
  <c r="AO233" i="8"/>
  <c r="AO239" i="8"/>
  <c r="AO209" i="8"/>
  <c r="AO215" i="8"/>
  <c r="AO206" i="8"/>
  <c r="AO212" i="8"/>
  <c r="AO217" i="8"/>
  <c r="AO181" i="8"/>
  <c r="AO193" i="8"/>
  <c r="AO184" i="8"/>
  <c r="AO187" i="8"/>
  <c r="AO189" i="8"/>
  <c r="AO195" i="8"/>
  <c r="AO159" i="8"/>
  <c r="AO171" i="8"/>
  <c r="AO162" i="8"/>
  <c r="AO165" i="8"/>
  <c r="AO167" i="8"/>
  <c r="AO173" i="8"/>
  <c r="AO149" i="8"/>
  <c r="AO611" i="8" s="1"/>
  <c r="AO143" i="8"/>
  <c r="AO605" i="8" s="1"/>
  <c r="AO137" i="8"/>
  <c r="AO145" i="8"/>
  <c r="AO151" i="8"/>
  <c r="AO124" i="8"/>
  <c r="AO127" i="8"/>
  <c r="AO115" i="8"/>
  <c r="AO96" i="8"/>
  <c r="AO99" i="8"/>
  <c r="AO105" i="8"/>
  <c r="AO102" i="8"/>
  <c r="AO107" i="8"/>
  <c r="AO83" i="8"/>
  <c r="AO71" i="8"/>
  <c r="AO79" i="8"/>
  <c r="AO85" i="8"/>
  <c r="AO49" i="8"/>
  <c r="AO63" i="8"/>
  <c r="AO33" i="8"/>
  <c r="AO35" i="8"/>
  <c r="AO39" i="8"/>
  <c r="AO30" i="8"/>
  <c r="AO41" i="8"/>
  <c r="IA314" i="8"/>
  <c r="IA313" i="8"/>
  <c r="IA312" i="8"/>
  <c r="HG167" i="8"/>
  <c r="HG166" i="8"/>
  <c r="HG165" i="8"/>
  <c r="HG164" i="8"/>
  <c r="HG163" i="8"/>
  <c r="HG162" i="8"/>
  <c r="HG161" i="8"/>
  <c r="HG160" i="8"/>
  <c r="HG159" i="8"/>
  <c r="HG158" i="8"/>
  <c r="HG79" i="8"/>
  <c r="HG78" i="8"/>
  <c r="HG77" i="8"/>
  <c r="HG76" i="8"/>
  <c r="HG75" i="8"/>
  <c r="HG74" i="8"/>
  <c r="HG73" i="8"/>
  <c r="HG72" i="8"/>
  <c r="HG71" i="8"/>
  <c r="HG70" i="8"/>
  <c r="HG57" i="8"/>
  <c r="HG56" i="8"/>
  <c r="HG55" i="8"/>
  <c r="HG54" i="8"/>
  <c r="HG53" i="8"/>
  <c r="HG52" i="8"/>
  <c r="HG51" i="8"/>
  <c r="HG50" i="8"/>
  <c r="HG49" i="8"/>
  <c r="HG48" i="8"/>
  <c r="HG35" i="8"/>
  <c r="HG34" i="8"/>
  <c r="HG33" i="8"/>
  <c r="HG32" i="8"/>
  <c r="HG31" i="8"/>
  <c r="HG30" i="8"/>
  <c r="HG29" i="8"/>
  <c r="HG28" i="8"/>
  <c r="HG27" i="8"/>
  <c r="HG26" i="8"/>
  <c r="DO586" i="8"/>
  <c r="DO585" i="8"/>
  <c r="DO584" i="8"/>
  <c r="DO583" i="8"/>
  <c r="DO582" i="8"/>
  <c r="DO581" i="8"/>
  <c r="DO580" i="8"/>
  <c r="DO579" i="8"/>
  <c r="DO578" i="8"/>
  <c r="DO577" i="8"/>
  <c r="DO576" i="8"/>
  <c r="DO564" i="8"/>
  <c r="DO563" i="8"/>
  <c r="DO562" i="8"/>
  <c r="DO561" i="8"/>
  <c r="DO560" i="8"/>
  <c r="DO559" i="8"/>
  <c r="DO558" i="8"/>
  <c r="DO557" i="8"/>
  <c r="DO556" i="8"/>
  <c r="DO555" i="8"/>
  <c r="DO554" i="8"/>
  <c r="DO542" i="8"/>
  <c r="DO541" i="8"/>
  <c r="DO540" i="8"/>
  <c r="DO539" i="8"/>
  <c r="DO538" i="8"/>
  <c r="DO537" i="8"/>
  <c r="DO536" i="8"/>
  <c r="DO535" i="8"/>
  <c r="DO534" i="8"/>
  <c r="DO533" i="8"/>
  <c r="DO532" i="8"/>
  <c r="DO520" i="8"/>
  <c r="DO519" i="8"/>
  <c r="DO518" i="8"/>
  <c r="DO517" i="8"/>
  <c r="DO516" i="8"/>
  <c r="DO515" i="8"/>
  <c r="DO514" i="8"/>
  <c r="DO513" i="8"/>
  <c r="DO512" i="8"/>
  <c r="DO511" i="8"/>
  <c r="DO510" i="8"/>
  <c r="DO498" i="8"/>
  <c r="DO497" i="8"/>
  <c r="DO496" i="8"/>
  <c r="DO495" i="8"/>
  <c r="DO494" i="8"/>
  <c r="DO493" i="8"/>
  <c r="DO492" i="8"/>
  <c r="DO491" i="8"/>
  <c r="DO490" i="8"/>
  <c r="DO489" i="8"/>
  <c r="DO488" i="8"/>
  <c r="DO476" i="8"/>
  <c r="DO475" i="8"/>
  <c r="DO474" i="8"/>
  <c r="DO473" i="8"/>
  <c r="DO472" i="8"/>
  <c r="DO471" i="8"/>
  <c r="DO470" i="8"/>
  <c r="DO469" i="8"/>
  <c r="DO468" i="8"/>
  <c r="DO467" i="8"/>
  <c r="DO466" i="8"/>
  <c r="DO454" i="8"/>
  <c r="DO453" i="8"/>
  <c r="DO452" i="8"/>
  <c r="DO451" i="8"/>
  <c r="DO450" i="8"/>
  <c r="DO449" i="8"/>
  <c r="DO448" i="8"/>
  <c r="DO447" i="8"/>
  <c r="DO446" i="8"/>
  <c r="DO445" i="8"/>
  <c r="DO444" i="8"/>
  <c r="DO432" i="8"/>
  <c r="DO431" i="8"/>
  <c r="DO430" i="8"/>
  <c r="DO429" i="8"/>
  <c r="DO428" i="8"/>
  <c r="DO427" i="8"/>
  <c r="DO426" i="8"/>
  <c r="DO425" i="8"/>
  <c r="DO424" i="8"/>
  <c r="DO423" i="8"/>
  <c r="DO422" i="8"/>
  <c r="DO410" i="8"/>
  <c r="DO409" i="8"/>
  <c r="DO408" i="8"/>
  <c r="DO407" i="8"/>
  <c r="DO406" i="8"/>
  <c r="DO405" i="8"/>
  <c r="DO404" i="8"/>
  <c r="DO403" i="8"/>
  <c r="DO402" i="8"/>
  <c r="DO401" i="8"/>
  <c r="DO400" i="8"/>
  <c r="DO388" i="8"/>
  <c r="DO387" i="8"/>
  <c r="DO386" i="8"/>
  <c r="DO385" i="8"/>
  <c r="DO384" i="8"/>
  <c r="DO383" i="8"/>
  <c r="DO382" i="8"/>
  <c r="DO381" i="8"/>
  <c r="DO380" i="8"/>
  <c r="DO379" i="8"/>
  <c r="DO378" i="8"/>
  <c r="DO366" i="8"/>
  <c r="DO365" i="8"/>
  <c r="DO364" i="8"/>
  <c r="DO363" i="8"/>
  <c r="DO362" i="8"/>
  <c r="DO361" i="8"/>
  <c r="DO360" i="8"/>
  <c r="DO359" i="8"/>
  <c r="DO358" i="8"/>
  <c r="DO357" i="8"/>
  <c r="DO356" i="8"/>
  <c r="DO344" i="8"/>
  <c r="DO343" i="8"/>
  <c r="DO342" i="8"/>
  <c r="DO341" i="8"/>
  <c r="DO340" i="8"/>
  <c r="DO339" i="8"/>
  <c r="DO338" i="8"/>
  <c r="DO337" i="8"/>
  <c r="DO336" i="8"/>
  <c r="DO335" i="8"/>
  <c r="DO334" i="8"/>
  <c r="DO322" i="8"/>
  <c r="DO321" i="8"/>
  <c r="DO320" i="8"/>
  <c r="DO319" i="8"/>
  <c r="DO318" i="8"/>
  <c r="DO317" i="8"/>
  <c r="DO316" i="8"/>
  <c r="DO315" i="8"/>
  <c r="DO314" i="8"/>
  <c r="DO313" i="8"/>
  <c r="DO312" i="8"/>
  <c r="DO300" i="8"/>
  <c r="DO299" i="8"/>
  <c r="DO298" i="8"/>
  <c r="DO297" i="8"/>
  <c r="DO296" i="8"/>
  <c r="DO295" i="8"/>
  <c r="DO294" i="8"/>
  <c r="DO293" i="8"/>
  <c r="DO292" i="8"/>
  <c r="DO291" i="8"/>
  <c r="DO290" i="8"/>
  <c r="DO278" i="8"/>
  <c r="DO277" i="8"/>
  <c r="DO276" i="8"/>
  <c r="DO275" i="8"/>
  <c r="DO274" i="8"/>
  <c r="DO273" i="8"/>
  <c r="DO272" i="8"/>
  <c r="DO271" i="8"/>
  <c r="DO270" i="8"/>
  <c r="DO269" i="8"/>
  <c r="DO268" i="8"/>
  <c r="DO256" i="8"/>
  <c r="DO255" i="8"/>
  <c r="DO254" i="8"/>
  <c r="DO253" i="8"/>
  <c r="DO252" i="8"/>
  <c r="DO251" i="8"/>
  <c r="DO250" i="8"/>
  <c r="DO249" i="8"/>
  <c r="DO248" i="8"/>
  <c r="DO247" i="8"/>
  <c r="DO246" i="8"/>
  <c r="DO234" i="8"/>
  <c r="DO233" i="8"/>
  <c r="DO232" i="8"/>
  <c r="DO231" i="8"/>
  <c r="DO230" i="8"/>
  <c r="DO229" i="8"/>
  <c r="DO228" i="8"/>
  <c r="DO227" i="8"/>
  <c r="DO226" i="8"/>
  <c r="DO225" i="8"/>
  <c r="DO224" i="8"/>
  <c r="DO212" i="8"/>
  <c r="DO211" i="8"/>
  <c r="DO210" i="8"/>
  <c r="DO209" i="8"/>
  <c r="DO208" i="8"/>
  <c r="DO207" i="8"/>
  <c r="DO206" i="8"/>
  <c r="DO205" i="8"/>
  <c r="DO204" i="8"/>
  <c r="DO203" i="8"/>
  <c r="DO202" i="8"/>
  <c r="DO190" i="8"/>
  <c r="DO189" i="8"/>
  <c r="DO188" i="8"/>
  <c r="DO187" i="8"/>
  <c r="DO186" i="8"/>
  <c r="DO185" i="8"/>
  <c r="DO184" i="8"/>
  <c r="DO183" i="8"/>
  <c r="DO182" i="8"/>
  <c r="DO181" i="8"/>
  <c r="DO180" i="8"/>
  <c r="DO168" i="8"/>
  <c r="DO167" i="8"/>
  <c r="DO166" i="8"/>
  <c r="DO165" i="8"/>
  <c r="DO164" i="8"/>
  <c r="DO163" i="8"/>
  <c r="DO162" i="8"/>
  <c r="DO161" i="8"/>
  <c r="DO160" i="8"/>
  <c r="DO159" i="8"/>
  <c r="DO158" i="8"/>
  <c r="DO146" i="8"/>
  <c r="DO145" i="8"/>
  <c r="DO144" i="8"/>
  <c r="DO143" i="8"/>
  <c r="DO142" i="8"/>
  <c r="DO141" i="8"/>
  <c r="DO140" i="8"/>
  <c r="DO139" i="8"/>
  <c r="DO138" i="8"/>
  <c r="DO137" i="8"/>
  <c r="DO136" i="8"/>
  <c r="DO124" i="8"/>
  <c r="DO123" i="8"/>
  <c r="DO122" i="8"/>
  <c r="DO121" i="8"/>
  <c r="DO120" i="8"/>
  <c r="DO119" i="8"/>
  <c r="DO118" i="8"/>
  <c r="DO117" i="8"/>
  <c r="DO116" i="8"/>
  <c r="DO115" i="8"/>
  <c r="DO114" i="8"/>
  <c r="DO102" i="8"/>
  <c r="DO101" i="8"/>
  <c r="DO100" i="8"/>
  <c r="DO99" i="8"/>
  <c r="DO98" i="8"/>
  <c r="DO97" i="8"/>
  <c r="DO96" i="8"/>
  <c r="DO95" i="8"/>
  <c r="DO94" i="8"/>
  <c r="DO93" i="8"/>
  <c r="DO92" i="8"/>
  <c r="DO80" i="8"/>
  <c r="DO79" i="8"/>
  <c r="DO78" i="8"/>
  <c r="DO77" i="8"/>
  <c r="DO76" i="8"/>
  <c r="DO75" i="8"/>
  <c r="DO74" i="8"/>
  <c r="DO73" i="8"/>
  <c r="DO72" i="8"/>
  <c r="DO71" i="8"/>
  <c r="DO70" i="8"/>
  <c r="DO58" i="8"/>
  <c r="DO57" i="8"/>
  <c r="DO56" i="8"/>
  <c r="DO55" i="8"/>
  <c r="DO54" i="8"/>
  <c r="DO53" i="8"/>
  <c r="DO52" i="8"/>
  <c r="DO51" i="8"/>
  <c r="DO50" i="8"/>
  <c r="DO49" i="8"/>
  <c r="DO48" i="8"/>
  <c r="HQ343" i="8"/>
  <c r="HQ339" i="8"/>
  <c r="HQ336" i="8"/>
  <c r="HQ337" i="8"/>
  <c r="HQ338" i="8"/>
  <c r="HQ340" i="8"/>
  <c r="HQ341" i="8"/>
  <c r="HQ342" i="8"/>
  <c r="HQ344" i="8"/>
  <c r="HQ345" i="8"/>
  <c r="AO607" i="8" l="1"/>
  <c r="AO599" i="8"/>
  <c r="AO613" i="8"/>
  <c r="AL328" i="8"/>
  <c r="AH328" i="8"/>
  <c r="AE328" i="8"/>
  <c r="X328" i="8"/>
  <c r="S328" i="8"/>
  <c r="R328" i="8"/>
  <c r="Q328" i="8"/>
  <c r="P328" i="8"/>
  <c r="O328" i="8"/>
  <c r="N328" i="8"/>
  <c r="J328" i="8"/>
  <c r="M328" i="8"/>
  <c r="AJ328" i="8"/>
  <c r="AI328" i="8"/>
  <c r="AG328" i="8"/>
  <c r="Y328" i="8"/>
  <c r="W328" i="8"/>
  <c r="T328" i="8"/>
  <c r="I328" i="8"/>
  <c r="F328" i="8"/>
  <c r="E328" i="8"/>
  <c r="B311" i="8"/>
  <c r="Z328" i="8" l="1"/>
  <c r="AC328" i="8"/>
  <c r="K328" i="8"/>
  <c r="L328" i="8"/>
  <c r="G328" i="8"/>
  <c r="AF328" i="8"/>
  <c r="AA328" i="8"/>
  <c r="AB328" i="8"/>
  <c r="AK328" i="8"/>
  <c r="AM328" i="8"/>
  <c r="AD328" i="8"/>
  <c r="H328" i="8"/>
  <c r="D328" i="8"/>
  <c r="V328" i="8" l="1"/>
  <c r="AN328" i="8"/>
  <c r="AL592" i="8"/>
  <c r="AH592" i="8"/>
  <c r="AE592" i="8"/>
  <c r="X592" i="8"/>
  <c r="S592" i="8"/>
  <c r="R592" i="8"/>
  <c r="Q592" i="8"/>
  <c r="P592" i="8"/>
  <c r="O592" i="8"/>
  <c r="N592" i="8"/>
  <c r="J592" i="8"/>
  <c r="I592" i="8"/>
  <c r="H592" i="8"/>
  <c r="L592" i="8"/>
  <c r="AC592" i="8"/>
  <c r="K592" i="8"/>
  <c r="AJ592" i="8"/>
  <c r="AI592" i="8"/>
  <c r="AG592" i="8"/>
  <c r="AF592" i="8"/>
  <c r="Y592" i="8"/>
  <c r="W592" i="8"/>
  <c r="T592" i="8"/>
  <c r="F592" i="8"/>
  <c r="D592" i="8"/>
  <c r="B575" i="8"/>
  <c r="AL570" i="8"/>
  <c r="AH570" i="8"/>
  <c r="AE570" i="8"/>
  <c r="X570" i="8"/>
  <c r="S570" i="8"/>
  <c r="R570" i="8"/>
  <c r="Q570" i="8"/>
  <c r="P570" i="8"/>
  <c r="O570" i="8"/>
  <c r="N570" i="8"/>
  <c r="J570" i="8"/>
  <c r="L570" i="8"/>
  <c r="M570" i="8"/>
  <c r="K570" i="8"/>
  <c r="AJ570" i="8"/>
  <c r="AI570" i="8"/>
  <c r="AG570" i="8"/>
  <c r="AF570" i="8"/>
  <c r="W570" i="8"/>
  <c r="T570" i="8"/>
  <c r="I570" i="8"/>
  <c r="G570" i="8"/>
  <c r="F570" i="8"/>
  <c r="E570" i="8"/>
  <c r="D570" i="8"/>
  <c r="B553" i="8"/>
  <c r="AL548" i="8"/>
  <c r="AH548" i="8"/>
  <c r="AE548" i="8"/>
  <c r="X548" i="8"/>
  <c r="S548" i="8"/>
  <c r="R548" i="8"/>
  <c r="Q548" i="8"/>
  <c r="P548" i="8"/>
  <c r="O548" i="8"/>
  <c r="N548" i="8"/>
  <c r="J548" i="8"/>
  <c r="L548" i="8"/>
  <c r="M548" i="8"/>
  <c r="K548" i="8"/>
  <c r="AJ548" i="8"/>
  <c r="AI548" i="8"/>
  <c r="AG548" i="8"/>
  <c r="AF548" i="8"/>
  <c r="W548" i="8"/>
  <c r="T548" i="8"/>
  <c r="I548" i="8"/>
  <c r="F548" i="8"/>
  <c r="D548" i="8"/>
  <c r="B531" i="8"/>
  <c r="AL526" i="8"/>
  <c r="AH526" i="8"/>
  <c r="AE526" i="8"/>
  <c r="X526" i="8"/>
  <c r="S526" i="8"/>
  <c r="R526" i="8"/>
  <c r="Q526" i="8"/>
  <c r="P526" i="8"/>
  <c r="O526" i="8"/>
  <c r="N526" i="8"/>
  <c r="J526" i="8"/>
  <c r="H526" i="8"/>
  <c r="L526" i="8"/>
  <c r="K526" i="8"/>
  <c r="AJ526" i="8"/>
  <c r="AI526" i="8"/>
  <c r="AG526" i="8"/>
  <c r="AF526" i="8"/>
  <c r="W526" i="8"/>
  <c r="T526" i="8"/>
  <c r="I526" i="8"/>
  <c r="F526" i="8"/>
  <c r="D526" i="8"/>
  <c r="B509" i="8"/>
  <c r="AL504" i="8"/>
  <c r="AH504" i="8"/>
  <c r="AE504" i="8"/>
  <c r="X504" i="8"/>
  <c r="S504" i="8"/>
  <c r="R504" i="8"/>
  <c r="Q504" i="8"/>
  <c r="P504" i="8"/>
  <c r="O504" i="8"/>
  <c r="N504" i="8"/>
  <c r="J504" i="8"/>
  <c r="H504" i="8"/>
  <c r="L504" i="8"/>
  <c r="AC504" i="8"/>
  <c r="K504" i="8"/>
  <c r="AJ504" i="8"/>
  <c r="AI504" i="8"/>
  <c r="AG504" i="8"/>
  <c r="W504" i="8"/>
  <c r="T504" i="8"/>
  <c r="I504" i="8"/>
  <c r="F504" i="8"/>
  <c r="D504" i="8"/>
  <c r="B487" i="8"/>
  <c r="AL482" i="8"/>
  <c r="AH482" i="8"/>
  <c r="AE482" i="8"/>
  <c r="X482" i="8"/>
  <c r="S482" i="8"/>
  <c r="R482" i="8"/>
  <c r="Q482" i="8"/>
  <c r="P482" i="8"/>
  <c r="O482" i="8"/>
  <c r="N482" i="8"/>
  <c r="J482" i="8"/>
  <c r="I482" i="8"/>
  <c r="H482" i="8"/>
  <c r="L482" i="8"/>
  <c r="AC482" i="8"/>
  <c r="AJ482" i="8"/>
  <c r="AI482" i="8"/>
  <c r="AG482" i="8"/>
  <c r="Y482" i="8"/>
  <c r="W482" i="8"/>
  <c r="T482" i="8"/>
  <c r="F482" i="8"/>
  <c r="D482" i="8"/>
  <c r="B465" i="8"/>
  <c r="AL460" i="8"/>
  <c r="AH460" i="8"/>
  <c r="AE460" i="8"/>
  <c r="X460" i="8"/>
  <c r="S460" i="8"/>
  <c r="R460" i="8"/>
  <c r="Q460" i="8"/>
  <c r="P460" i="8"/>
  <c r="O460" i="8"/>
  <c r="N460" i="8"/>
  <c r="J460" i="8"/>
  <c r="H460" i="8"/>
  <c r="L460" i="8"/>
  <c r="K460" i="8"/>
  <c r="AJ460" i="8"/>
  <c r="AI460" i="8"/>
  <c r="AG460" i="8"/>
  <c r="AF460" i="8"/>
  <c r="W460" i="8"/>
  <c r="T460" i="8"/>
  <c r="I460" i="8"/>
  <c r="F460" i="8"/>
  <c r="D460" i="8"/>
  <c r="B443" i="8"/>
  <c r="AL438" i="8"/>
  <c r="AH438" i="8"/>
  <c r="AE438" i="8"/>
  <c r="X438" i="8"/>
  <c r="S438" i="8"/>
  <c r="R438" i="8"/>
  <c r="Q438" i="8"/>
  <c r="P438" i="8"/>
  <c r="O438" i="8"/>
  <c r="N438" i="8"/>
  <c r="J438" i="8"/>
  <c r="H438" i="8"/>
  <c r="L438" i="8"/>
  <c r="AC438" i="8"/>
  <c r="K438" i="8"/>
  <c r="AJ438" i="8"/>
  <c r="AI438" i="8"/>
  <c r="AG438" i="8"/>
  <c r="W438" i="8"/>
  <c r="T438" i="8"/>
  <c r="I438" i="8"/>
  <c r="F438" i="8"/>
  <c r="D438" i="8"/>
  <c r="B421" i="8"/>
  <c r="AL416" i="8"/>
  <c r="AH416" i="8"/>
  <c r="AE416" i="8"/>
  <c r="X416" i="8"/>
  <c r="S416" i="8"/>
  <c r="R416" i="8"/>
  <c r="Q416" i="8"/>
  <c r="P416" i="8"/>
  <c r="O416" i="8"/>
  <c r="N416" i="8"/>
  <c r="J416" i="8"/>
  <c r="L416" i="8"/>
  <c r="K416" i="8"/>
  <c r="AJ416" i="8"/>
  <c r="AI416" i="8"/>
  <c r="AG416" i="8"/>
  <c r="AF416" i="8"/>
  <c r="AA416" i="8"/>
  <c r="W416" i="8"/>
  <c r="T416" i="8"/>
  <c r="I416" i="8"/>
  <c r="F416" i="8"/>
  <c r="D416" i="8"/>
  <c r="B399" i="8"/>
  <c r="AL394" i="8"/>
  <c r="AH394" i="8"/>
  <c r="AE394" i="8"/>
  <c r="X394" i="8"/>
  <c r="S394" i="8"/>
  <c r="R394" i="8"/>
  <c r="Q394" i="8"/>
  <c r="P394" i="8"/>
  <c r="O394" i="8"/>
  <c r="N394" i="8"/>
  <c r="J394" i="8"/>
  <c r="I394" i="8"/>
  <c r="H394" i="8"/>
  <c r="L394" i="8"/>
  <c r="M394" i="8"/>
  <c r="AC394" i="8"/>
  <c r="K394" i="8"/>
  <c r="AJ394" i="8"/>
  <c r="AI394" i="8"/>
  <c r="AG394" i="8"/>
  <c r="Y394" i="8"/>
  <c r="T394" i="8"/>
  <c r="F394" i="8"/>
  <c r="D394" i="8"/>
  <c r="B377" i="8"/>
  <c r="AL372" i="8"/>
  <c r="AH372" i="8"/>
  <c r="AE372" i="8"/>
  <c r="X372" i="8"/>
  <c r="S372" i="8"/>
  <c r="R372" i="8"/>
  <c r="Q372" i="8"/>
  <c r="P372" i="8"/>
  <c r="O372" i="8"/>
  <c r="N372" i="8"/>
  <c r="J372" i="8"/>
  <c r="H372" i="8"/>
  <c r="L372" i="8"/>
  <c r="AC372" i="8"/>
  <c r="K372" i="8"/>
  <c r="AJ372" i="8"/>
  <c r="AI372" i="8"/>
  <c r="AG372" i="8"/>
  <c r="T372" i="8"/>
  <c r="I372" i="8"/>
  <c r="F372" i="8"/>
  <c r="D372" i="8"/>
  <c r="B355" i="8"/>
  <c r="AL350" i="8"/>
  <c r="AH350" i="8"/>
  <c r="AE350" i="8"/>
  <c r="X350" i="8"/>
  <c r="S350" i="8"/>
  <c r="R350" i="8"/>
  <c r="Q350" i="8"/>
  <c r="P350" i="8"/>
  <c r="O350" i="8"/>
  <c r="N350" i="8"/>
  <c r="J350" i="8"/>
  <c r="H350" i="8"/>
  <c r="L350" i="8"/>
  <c r="M350" i="8"/>
  <c r="K350" i="8"/>
  <c r="AJ350" i="8"/>
  <c r="AI350" i="8"/>
  <c r="AG350" i="8"/>
  <c r="AF350" i="8"/>
  <c r="W350" i="8"/>
  <c r="T350" i="8"/>
  <c r="I350" i="8"/>
  <c r="F350" i="8"/>
  <c r="D350" i="8"/>
  <c r="B333" i="8"/>
  <c r="AL306" i="8"/>
  <c r="AH306" i="8"/>
  <c r="AE306" i="8"/>
  <c r="X306" i="8"/>
  <c r="S306" i="8"/>
  <c r="R306" i="8"/>
  <c r="Q306" i="8"/>
  <c r="P306" i="8"/>
  <c r="O306" i="8"/>
  <c r="N306" i="8"/>
  <c r="J306" i="8"/>
  <c r="H306" i="8"/>
  <c r="L306" i="8"/>
  <c r="M306" i="8"/>
  <c r="AC306" i="8"/>
  <c r="K306" i="8"/>
  <c r="AJ306" i="8"/>
  <c r="AI306" i="8"/>
  <c r="AG306" i="8"/>
  <c r="AA306" i="8"/>
  <c r="W306" i="8"/>
  <c r="T306" i="8"/>
  <c r="I306" i="8"/>
  <c r="F306" i="8"/>
  <c r="D306" i="8"/>
  <c r="B289" i="8"/>
  <c r="AL284" i="8"/>
  <c r="AH284" i="8"/>
  <c r="AE284" i="8"/>
  <c r="X284" i="8"/>
  <c r="S284" i="8"/>
  <c r="R284" i="8"/>
  <c r="Q284" i="8"/>
  <c r="P284" i="8"/>
  <c r="O284" i="8"/>
  <c r="N284" i="8"/>
  <c r="J284" i="8"/>
  <c r="H284" i="8"/>
  <c r="L284" i="8"/>
  <c r="K284" i="8"/>
  <c r="AJ284" i="8"/>
  <c r="AI284" i="8"/>
  <c r="AG284" i="8"/>
  <c r="AF284" i="8"/>
  <c r="W284" i="8"/>
  <c r="T284" i="8"/>
  <c r="I284" i="8"/>
  <c r="G284" i="8"/>
  <c r="F284" i="8"/>
  <c r="D284" i="8"/>
  <c r="B267" i="8"/>
  <c r="AL262" i="8"/>
  <c r="AH262" i="8"/>
  <c r="AE262" i="8"/>
  <c r="X262" i="8"/>
  <c r="S262" i="8"/>
  <c r="R262" i="8"/>
  <c r="Q262" i="8"/>
  <c r="P262" i="8"/>
  <c r="O262" i="8"/>
  <c r="N262" i="8"/>
  <c r="J262" i="8"/>
  <c r="L262" i="8"/>
  <c r="M262" i="8"/>
  <c r="K262" i="8"/>
  <c r="AJ262" i="8"/>
  <c r="AI262" i="8"/>
  <c r="AG262" i="8"/>
  <c r="AF262" i="8"/>
  <c r="Y262" i="8"/>
  <c r="T262" i="8"/>
  <c r="I262" i="8"/>
  <c r="F262" i="8"/>
  <c r="E262" i="8"/>
  <c r="D262" i="8"/>
  <c r="B245" i="8"/>
  <c r="AL240" i="8"/>
  <c r="AH240" i="8"/>
  <c r="AE240" i="8"/>
  <c r="X240" i="8"/>
  <c r="S240" i="8"/>
  <c r="R240" i="8"/>
  <c r="Q240" i="8"/>
  <c r="P240" i="8"/>
  <c r="O240" i="8"/>
  <c r="N240" i="8"/>
  <c r="J240" i="8"/>
  <c r="H240" i="8"/>
  <c r="L240" i="8"/>
  <c r="AC240" i="8"/>
  <c r="K240" i="8"/>
  <c r="AJ240" i="8"/>
  <c r="AI240" i="8"/>
  <c r="AG240" i="8"/>
  <c r="W240" i="8"/>
  <c r="T240" i="8"/>
  <c r="I240" i="8"/>
  <c r="F240" i="8"/>
  <c r="D240" i="8"/>
  <c r="B223" i="8"/>
  <c r="AL218" i="8"/>
  <c r="AH218" i="8"/>
  <c r="AE218" i="8"/>
  <c r="X218" i="8"/>
  <c r="S218" i="8"/>
  <c r="R218" i="8"/>
  <c r="Q218" i="8"/>
  <c r="P218" i="8"/>
  <c r="O218" i="8"/>
  <c r="N218" i="8"/>
  <c r="J218" i="8"/>
  <c r="H218" i="8"/>
  <c r="L218" i="8"/>
  <c r="AC218" i="8"/>
  <c r="K218" i="8"/>
  <c r="AJ218" i="8"/>
  <c r="AI218" i="8"/>
  <c r="AG218" i="8"/>
  <c r="AF218" i="8"/>
  <c r="Y218" i="8"/>
  <c r="W218" i="8"/>
  <c r="T218" i="8"/>
  <c r="I218" i="8"/>
  <c r="F218" i="8"/>
  <c r="D218" i="8"/>
  <c r="B201" i="8"/>
  <c r="AL196" i="8"/>
  <c r="AH196" i="8"/>
  <c r="AE196" i="8"/>
  <c r="X196" i="8"/>
  <c r="S196" i="8"/>
  <c r="R196" i="8"/>
  <c r="Q196" i="8"/>
  <c r="P196" i="8"/>
  <c r="O196" i="8"/>
  <c r="N196" i="8"/>
  <c r="J196" i="8"/>
  <c r="H196" i="8"/>
  <c r="L196" i="8"/>
  <c r="M196" i="8"/>
  <c r="K196" i="8"/>
  <c r="AJ196" i="8"/>
  <c r="AI196" i="8"/>
  <c r="AG196" i="8"/>
  <c r="AA196" i="8"/>
  <c r="Y196" i="8"/>
  <c r="T196" i="8"/>
  <c r="I196" i="8"/>
  <c r="F196" i="8"/>
  <c r="E196" i="8"/>
  <c r="D196" i="8"/>
  <c r="B179" i="8"/>
  <c r="AL174" i="8"/>
  <c r="AH174" i="8"/>
  <c r="AE174" i="8"/>
  <c r="X174" i="8"/>
  <c r="S174" i="8"/>
  <c r="R174" i="8"/>
  <c r="Q174" i="8"/>
  <c r="P174" i="8"/>
  <c r="O174" i="8"/>
  <c r="N174" i="8"/>
  <c r="J174" i="8"/>
  <c r="I174" i="8"/>
  <c r="H174" i="8"/>
  <c r="L174" i="8"/>
  <c r="AC174" i="8"/>
  <c r="K174" i="8"/>
  <c r="AJ174" i="8"/>
  <c r="AI174" i="8"/>
  <c r="AG174" i="8"/>
  <c r="AF174" i="8"/>
  <c r="T174" i="8"/>
  <c r="F174" i="8"/>
  <c r="D174" i="8"/>
  <c r="B157" i="8"/>
  <c r="AL152" i="8"/>
  <c r="AH152" i="8"/>
  <c r="AE152" i="8"/>
  <c r="AE614" i="8" s="1"/>
  <c r="X152" i="8"/>
  <c r="X614" i="8" s="1"/>
  <c r="S152" i="8"/>
  <c r="R152" i="8"/>
  <c r="Q152" i="8"/>
  <c r="Q614" i="8" s="1"/>
  <c r="P152" i="8"/>
  <c r="P614" i="8" s="1"/>
  <c r="O152" i="8"/>
  <c r="N152" i="8"/>
  <c r="J152" i="8"/>
  <c r="J614" i="8" s="1"/>
  <c r="H152" i="8"/>
  <c r="H614" i="8" s="1"/>
  <c r="L152" i="8"/>
  <c r="L614" i="8" s="1"/>
  <c r="K152" i="8"/>
  <c r="K614" i="8" s="1"/>
  <c r="AJ152" i="8"/>
  <c r="AI152" i="8"/>
  <c r="AG152" i="8"/>
  <c r="W152" i="8"/>
  <c r="T152" i="8"/>
  <c r="T614" i="8" s="1"/>
  <c r="I152" i="8"/>
  <c r="F152" i="8"/>
  <c r="D152" i="8"/>
  <c r="B135" i="8"/>
  <c r="AL130" i="8"/>
  <c r="AH130" i="8"/>
  <c r="AE130" i="8"/>
  <c r="X130" i="8"/>
  <c r="S130" i="8"/>
  <c r="R130" i="8"/>
  <c r="Q130" i="8"/>
  <c r="P130" i="8"/>
  <c r="O130" i="8"/>
  <c r="N130" i="8"/>
  <c r="J130" i="8"/>
  <c r="I130" i="8"/>
  <c r="H130" i="8"/>
  <c r="L130" i="8"/>
  <c r="M130" i="8"/>
  <c r="AC130" i="8"/>
  <c r="K130" i="8"/>
  <c r="AJ130" i="8"/>
  <c r="AI130" i="8"/>
  <c r="AG130" i="8"/>
  <c r="AF130" i="8"/>
  <c r="T130" i="8"/>
  <c r="F130" i="8"/>
  <c r="D130" i="8"/>
  <c r="B113" i="8"/>
  <c r="AL108" i="8"/>
  <c r="AH108" i="8"/>
  <c r="AE108" i="8"/>
  <c r="X108" i="8"/>
  <c r="S108" i="8"/>
  <c r="R108" i="8"/>
  <c r="Q108" i="8"/>
  <c r="P108" i="8"/>
  <c r="O108" i="8"/>
  <c r="N108" i="8"/>
  <c r="J108" i="8"/>
  <c r="H108" i="8"/>
  <c r="L108" i="8"/>
  <c r="K108" i="8"/>
  <c r="AJ108" i="8"/>
  <c r="AI108" i="8"/>
  <c r="AG108" i="8"/>
  <c r="Y108" i="8"/>
  <c r="W108" i="8"/>
  <c r="T108" i="8"/>
  <c r="I108" i="8"/>
  <c r="F108" i="8"/>
  <c r="D108" i="8"/>
  <c r="B91" i="8"/>
  <c r="AL86" i="8"/>
  <c r="AH86" i="8"/>
  <c r="AE86" i="8"/>
  <c r="X86" i="8"/>
  <c r="S86" i="8"/>
  <c r="R86" i="8"/>
  <c r="Q86" i="8"/>
  <c r="P86" i="8"/>
  <c r="O86" i="8"/>
  <c r="N86" i="8"/>
  <c r="J86" i="8"/>
  <c r="I86" i="8"/>
  <c r="H86" i="8"/>
  <c r="L86" i="8"/>
  <c r="M86" i="8"/>
  <c r="K86" i="8"/>
  <c r="AJ86" i="8"/>
  <c r="AI86" i="8"/>
  <c r="AG86" i="8"/>
  <c r="Y86" i="8"/>
  <c r="T86" i="8"/>
  <c r="F86" i="8"/>
  <c r="E86" i="8"/>
  <c r="D86" i="8"/>
  <c r="B69" i="8"/>
  <c r="AL64" i="8"/>
  <c r="AH64" i="8"/>
  <c r="AE64" i="8"/>
  <c r="X64" i="8"/>
  <c r="S64" i="8"/>
  <c r="R64" i="8"/>
  <c r="Q64" i="8"/>
  <c r="P64" i="8"/>
  <c r="O64" i="8"/>
  <c r="N64" i="8"/>
  <c r="J64" i="8"/>
  <c r="H64" i="8"/>
  <c r="L64" i="8"/>
  <c r="K64" i="8"/>
  <c r="AJ64" i="8"/>
  <c r="AI64" i="8"/>
  <c r="AG64" i="8"/>
  <c r="Y64" i="8"/>
  <c r="W64" i="8"/>
  <c r="T64" i="8"/>
  <c r="I64" i="8"/>
  <c r="F64" i="8"/>
  <c r="D64" i="8"/>
  <c r="B47" i="8"/>
  <c r="AL42" i="8"/>
  <c r="AH42" i="8"/>
  <c r="AE42" i="8"/>
  <c r="X42" i="8"/>
  <c r="S42" i="8"/>
  <c r="R42" i="8"/>
  <c r="Q42" i="8"/>
  <c r="P42" i="8"/>
  <c r="O42" i="8"/>
  <c r="N42" i="8"/>
  <c r="J42" i="8"/>
  <c r="I42" i="8"/>
  <c r="H42" i="8"/>
  <c r="L42" i="8"/>
  <c r="M42" i="8"/>
  <c r="K42" i="8"/>
  <c r="AJ42" i="8"/>
  <c r="AI42" i="8"/>
  <c r="AG42" i="8"/>
  <c r="AA42" i="8"/>
  <c r="Y42" i="8"/>
  <c r="T42" i="8"/>
  <c r="F42" i="8"/>
  <c r="D42" i="8"/>
  <c r="B25" i="8"/>
  <c r="AJ614" i="8" l="1"/>
  <c r="D614" i="8"/>
  <c r="O614" i="8"/>
  <c r="S614" i="8"/>
  <c r="AL614" i="8"/>
  <c r="F614" i="8"/>
  <c r="AG614" i="8"/>
  <c r="I614" i="8"/>
  <c r="AI614" i="8"/>
  <c r="W614" i="8"/>
  <c r="N614" i="8"/>
  <c r="R614" i="8"/>
  <c r="AH614" i="8"/>
  <c r="Z284" i="8"/>
  <c r="AB350" i="8"/>
  <c r="AO328" i="8"/>
  <c r="AB460" i="8"/>
  <c r="AA592" i="8"/>
  <c r="AB570" i="8"/>
  <c r="AA570" i="8"/>
  <c r="Y570" i="8"/>
  <c r="AB548" i="8"/>
  <c r="AB526" i="8"/>
  <c r="G460" i="8"/>
  <c r="G416" i="8"/>
  <c r="Y416" i="8"/>
  <c r="Y372" i="8"/>
  <c r="G350" i="8"/>
  <c r="AA262" i="8"/>
  <c r="AB262" i="8"/>
  <c r="AB218" i="8"/>
  <c r="Z218" i="8"/>
  <c r="AB130" i="8"/>
  <c r="G108" i="8"/>
  <c r="AA86" i="8"/>
  <c r="AA64" i="8"/>
  <c r="E548" i="8"/>
  <c r="AA548" i="8"/>
  <c r="G548" i="8"/>
  <c r="Y548" i="8"/>
  <c r="G526" i="8"/>
  <c r="AA504" i="8"/>
  <c r="AB482" i="8"/>
  <c r="AB416" i="8"/>
  <c r="E394" i="8"/>
  <c r="AA394" i="8"/>
  <c r="AB284" i="8"/>
  <c r="G262" i="8"/>
  <c r="AA240" i="8"/>
  <c r="G196" i="8"/>
  <c r="V196" i="8" s="1"/>
  <c r="AB174" i="8"/>
  <c r="AA152" i="8"/>
  <c r="G152" i="8"/>
  <c r="Y152" i="8"/>
  <c r="Y614" i="8" s="1"/>
  <c r="E108" i="8"/>
  <c r="AA108" i="8"/>
  <c r="G64" i="8"/>
  <c r="G42" i="8"/>
  <c r="Z42" i="8"/>
  <c r="AF42" i="8"/>
  <c r="Z64" i="8"/>
  <c r="AF64" i="8"/>
  <c r="AB86" i="8"/>
  <c r="AC86" i="8"/>
  <c r="Z108" i="8"/>
  <c r="AF108" i="8"/>
  <c r="G130" i="8"/>
  <c r="Y130" i="8"/>
  <c r="Z152" i="8"/>
  <c r="AF152" i="8"/>
  <c r="G174" i="8"/>
  <c r="Y174" i="8"/>
  <c r="AF196" i="8"/>
  <c r="AA218" i="8"/>
  <c r="AM240" i="8"/>
  <c r="G86" i="8"/>
  <c r="V86" i="8" s="1"/>
  <c r="Z130" i="8"/>
  <c r="Z174" i="8"/>
  <c r="G372" i="8"/>
  <c r="H416" i="8"/>
  <c r="H548" i="8"/>
  <c r="H262" i="8"/>
  <c r="AM42" i="8"/>
  <c r="AC42" i="8"/>
  <c r="AB64" i="8"/>
  <c r="AC64" i="8"/>
  <c r="Z86" i="8"/>
  <c r="AF86" i="8"/>
  <c r="AB108" i="8"/>
  <c r="AC108" i="8"/>
  <c r="E130" i="8"/>
  <c r="AB152" i="8"/>
  <c r="AC152" i="8"/>
  <c r="E174" i="8"/>
  <c r="AB196" i="8"/>
  <c r="AC196" i="8"/>
  <c r="G218" i="8"/>
  <c r="AB394" i="8"/>
  <c r="H570" i="8"/>
  <c r="AA284" i="8"/>
  <c r="AB306" i="8"/>
  <c r="AA350" i="8"/>
  <c r="AF372" i="8"/>
  <c r="AK372" i="8"/>
  <c r="G394" i="8"/>
  <c r="AB438" i="8"/>
  <c r="AA460" i="8"/>
  <c r="G482" i="8"/>
  <c r="AB504" i="8"/>
  <c r="AA526" i="8"/>
  <c r="Z548" i="8"/>
  <c r="AK548" i="8"/>
  <c r="Z570" i="8"/>
  <c r="G592" i="8"/>
  <c r="G240" i="8"/>
  <c r="Y240" i="8"/>
  <c r="AC284" i="8"/>
  <c r="G306" i="8"/>
  <c r="Y306" i="8"/>
  <c r="AC350" i="8"/>
  <c r="Z394" i="8"/>
  <c r="AF394" i="8"/>
  <c r="AK394" i="8"/>
  <c r="G438" i="8"/>
  <c r="Y438" i="8"/>
  <c r="AC460" i="8"/>
  <c r="Z482" i="8"/>
  <c r="AF482" i="8"/>
  <c r="AK482" i="8"/>
  <c r="G504" i="8"/>
  <c r="Y504" i="8"/>
  <c r="AC526" i="8"/>
  <c r="Z592" i="8"/>
  <c r="AN592" i="8" s="1"/>
  <c r="AO592" i="8" s="1"/>
  <c r="AK592" i="8"/>
  <c r="Z240" i="8"/>
  <c r="AF240" i="8"/>
  <c r="AK240" i="8"/>
  <c r="AC262" i="8"/>
  <c r="Y284" i="8"/>
  <c r="AF306" i="8"/>
  <c r="Y350" i="8"/>
  <c r="AM394" i="8"/>
  <c r="AC416" i="8"/>
  <c r="Z438" i="8"/>
  <c r="AF438" i="8"/>
  <c r="Y460" i="8"/>
  <c r="AF504" i="8"/>
  <c r="Y526" i="8"/>
  <c r="AC548" i="8"/>
  <c r="AC570" i="8"/>
  <c r="AM592" i="8"/>
  <c r="AK86" i="8"/>
  <c r="AM86" i="8"/>
  <c r="AB592" i="8"/>
  <c r="AK570" i="8"/>
  <c r="AM548" i="8"/>
  <c r="Z526" i="8"/>
  <c r="AK526" i="8"/>
  <c r="AM526" i="8"/>
  <c r="AM504" i="8"/>
  <c r="Z504" i="8"/>
  <c r="AK504" i="8"/>
  <c r="AA482" i="8"/>
  <c r="AM482" i="8"/>
  <c r="Z460" i="8"/>
  <c r="AK460" i="8"/>
  <c r="AM460" i="8"/>
  <c r="AA438" i="8"/>
  <c r="AM438" i="8"/>
  <c r="AK438" i="8"/>
  <c r="Z416" i="8"/>
  <c r="AK416" i="8"/>
  <c r="AM416" i="8"/>
  <c r="Z372" i="8"/>
  <c r="AA372" i="8"/>
  <c r="AM372" i="8"/>
  <c r="AB372" i="8"/>
  <c r="Z350" i="8"/>
  <c r="AK350" i="8"/>
  <c r="AM350" i="8"/>
  <c r="Z306" i="8"/>
  <c r="AK306" i="8"/>
  <c r="AM306" i="8"/>
  <c r="AM284" i="8"/>
  <c r="AK284" i="8"/>
  <c r="Z262" i="8"/>
  <c r="AK262" i="8"/>
  <c r="AM262" i="8"/>
  <c r="AB240" i="8"/>
  <c r="AK218" i="8"/>
  <c r="AM218" i="8"/>
  <c r="Z196" i="8"/>
  <c r="AK196" i="8"/>
  <c r="AM196" i="8"/>
  <c r="AA174" i="8"/>
  <c r="AM174" i="8"/>
  <c r="AK174" i="8"/>
  <c r="AK152" i="8"/>
  <c r="AM152" i="8"/>
  <c r="AA130" i="8"/>
  <c r="AM130" i="8"/>
  <c r="AK130" i="8"/>
  <c r="AK108" i="8"/>
  <c r="AM108" i="8"/>
  <c r="AK64" i="8"/>
  <c r="AM64" i="8"/>
  <c r="AB42" i="8"/>
  <c r="AK42" i="8"/>
  <c r="AD174" i="8"/>
  <c r="AD394" i="8"/>
  <c r="AD482" i="8"/>
  <c r="AD592" i="8"/>
  <c r="AD152" i="8"/>
  <c r="AD196" i="8"/>
  <c r="AD416" i="8"/>
  <c r="AD262" i="8"/>
  <c r="AD306" i="8"/>
  <c r="AD438" i="8"/>
  <c r="AD504" i="8"/>
  <c r="AD526" i="8"/>
  <c r="AD240" i="8"/>
  <c r="AD548" i="8"/>
  <c r="AD570" i="8"/>
  <c r="AD284" i="8"/>
  <c r="AD130" i="8"/>
  <c r="AD108" i="8"/>
  <c r="AD218" i="8"/>
  <c r="AD86" i="8"/>
  <c r="AD64" i="8"/>
  <c r="AD350" i="8"/>
  <c r="AD460" i="8"/>
  <c r="AD42" i="8"/>
  <c r="AD372" i="8"/>
  <c r="E592" i="8"/>
  <c r="M592" i="8"/>
  <c r="V570" i="8"/>
  <c r="E526" i="8"/>
  <c r="M526" i="8"/>
  <c r="E504" i="8"/>
  <c r="M504" i="8"/>
  <c r="E482" i="8"/>
  <c r="M482" i="8"/>
  <c r="K482" i="8"/>
  <c r="E460" i="8"/>
  <c r="M460" i="8"/>
  <c r="E438" i="8"/>
  <c r="M438" i="8"/>
  <c r="E416" i="8"/>
  <c r="M416" i="8"/>
  <c r="W394" i="8"/>
  <c r="E372" i="8"/>
  <c r="M372" i="8"/>
  <c r="W372" i="8"/>
  <c r="E350" i="8"/>
  <c r="E306" i="8"/>
  <c r="E284" i="8"/>
  <c r="M284" i="8"/>
  <c r="W262" i="8"/>
  <c r="E240" i="8"/>
  <c r="M240" i="8"/>
  <c r="E218" i="8"/>
  <c r="M218" i="8"/>
  <c r="W196" i="8"/>
  <c r="M174" i="8"/>
  <c r="W174" i="8"/>
  <c r="E152" i="8"/>
  <c r="E614" i="8" s="1"/>
  <c r="M152" i="8"/>
  <c r="W130" i="8"/>
  <c r="M108" i="8"/>
  <c r="W86" i="8"/>
  <c r="E64" i="8"/>
  <c r="M64" i="8"/>
  <c r="E42" i="8"/>
  <c r="V42" i="8" s="1"/>
  <c r="W42" i="8"/>
  <c r="AN570" i="8" l="1"/>
  <c r="AO570" i="8" s="1"/>
  <c r="AC614" i="8"/>
  <c r="V130" i="8"/>
  <c r="AK614" i="8"/>
  <c r="AF614" i="8"/>
  <c r="AM614" i="8"/>
  <c r="AB614" i="8"/>
  <c r="AA614" i="8"/>
  <c r="M614" i="8"/>
  <c r="AD614" i="8"/>
  <c r="Z614" i="8"/>
  <c r="G614" i="8"/>
  <c r="V108" i="8"/>
  <c r="V350" i="8"/>
  <c r="V306" i="8"/>
  <c r="V548" i="8"/>
  <c r="V394" i="8"/>
  <c r="V262" i="8"/>
  <c r="AN416" i="8"/>
  <c r="V218" i="8"/>
  <c r="V152" i="8"/>
  <c r="V526" i="8"/>
  <c r="AN526" i="8"/>
  <c r="AN504" i="8"/>
  <c r="V482" i="8"/>
  <c r="V460" i="8"/>
  <c r="AN438" i="8"/>
  <c r="V438" i="8"/>
  <c r="AN350" i="8"/>
  <c r="AN306" i="8"/>
  <c r="AN284" i="8"/>
  <c r="AN240" i="8"/>
  <c r="V174" i="8"/>
  <c r="AN152" i="8"/>
  <c r="AN64" i="8"/>
  <c r="V592" i="8"/>
  <c r="V64" i="8"/>
  <c r="AN196" i="8"/>
  <c r="AO196" i="8" s="1"/>
  <c r="V240" i="8"/>
  <c r="V372" i="8"/>
  <c r="AN394" i="8"/>
  <c r="V416" i="8"/>
  <c r="V504" i="8"/>
  <c r="AN482" i="8"/>
  <c r="AN108" i="8"/>
  <c r="AN460" i="8"/>
  <c r="AN548" i="8"/>
  <c r="V284" i="8"/>
  <c r="AN262" i="8"/>
  <c r="AN174" i="8"/>
  <c r="AN130" i="8"/>
  <c r="AN86" i="8"/>
  <c r="AO86" i="8" s="1"/>
  <c r="AN372" i="8"/>
  <c r="AN42" i="8"/>
  <c r="AO42" i="8" s="1"/>
  <c r="AO482" i="8" l="1"/>
  <c r="AO218" i="8"/>
  <c r="AO108" i="8"/>
  <c r="AO130" i="8"/>
  <c r="AO394" i="8"/>
  <c r="AO504" i="8"/>
  <c r="AO350" i="8"/>
  <c r="V614" i="8"/>
  <c r="AO548" i="8"/>
  <c r="AO306" i="8"/>
  <c r="AO152" i="8"/>
  <c r="AN614" i="8"/>
  <c r="AO262" i="8"/>
  <c r="AO526" i="8"/>
  <c r="AO460" i="8"/>
  <c r="AO416" i="8"/>
  <c r="AO64" i="8"/>
  <c r="AO438" i="8"/>
  <c r="AO284" i="8"/>
  <c r="AO240" i="8"/>
  <c r="AO174" i="8"/>
  <c r="AO372" i="8"/>
  <c r="AO614" i="8" l="1"/>
  <c r="D27" i="9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G19" i="10"/>
  <c r="F19" i="10"/>
  <c r="E19" i="10"/>
  <c r="D19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L17" i="10"/>
  <c r="AK17" i="10"/>
  <c r="AJ17" i="10"/>
  <c r="AI17" i="10"/>
  <c r="AH17" i="10"/>
  <c r="AG17" i="10"/>
  <c r="AF17" i="10"/>
  <c r="AE17" i="10"/>
  <c r="AC17" i="10"/>
  <c r="AA17" i="10"/>
  <c r="Z17" i="10"/>
  <c r="Y17" i="10"/>
  <c r="X17" i="10"/>
  <c r="W17" i="10"/>
  <c r="U17" i="10"/>
  <c r="T17" i="10"/>
  <c r="S17" i="10"/>
  <c r="R17" i="10"/>
  <c r="Q17" i="10"/>
  <c r="P17" i="10"/>
  <c r="O17" i="10"/>
  <c r="N17" i="10"/>
  <c r="M17" i="10"/>
  <c r="K17" i="10"/>
  <c r="J17" i="10"/>
  <c r="I17" i="10"/>
  <c r="H17" i="10"/>
  <c r="G17" i="10"/>
  <c r="F17" i="10"/>
  <c r="E17" i="10"/>
  <c r="D17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L14" i="10"/>
  <c r="AJ14" i="10"/>
  <c r="AI14" i="10"/>
  <c r="AH14" i="10"/>
  <c r="AG14" i="10"/>
  <c r="AF14" i="10"/>
  <c r="AE14" i="10"/>
  <c r="AD14" i="10"/>
  <c r="AC14" i="10"/>
  <c r="AB14" i="10"/>
  <c r="AA14" i="10"/>
  <c r="Y14" i="10"/>
  <c r="X14" i="10"/>
  <c r="W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F14" i="10"/>
  <c r="E14" i="10"/>
  <c r="D14" i="10"/>
  <c r="AL13" i="10"/>
  <c r="AJ13" i="10"/>
  <c r="AI13" i="10"/>
  <c r="AH13" i="10"/>
  <c r="AG13" i="10"/>
  <c r="AF13" i="10"/>
  <c r="AE13" i="10"/>
  <c r="AD13" i="10"/>
  <c r="AC13" i="10"/>
  <c r="AB13" i="10"/>
  <c r="AA13" i="10"/>
  <c r="X13" i="10"/>
  <c r="W13" i="10"/>
  <c r="U13" i="10"/>
  <c r="T13" i="10"/>
  <c r="S13" i="10"/>
  <c r="R13" i="10"/>
  <c r="Q13" i="10"/>
  <c r="P13" i="10"/>
  <c r="O13" i="10"/>
  <c r="N13" i="10"/>
  <c r="L13" i="10"/>
  <c r="K13" i="10"/>
  <c r="J13" i="10"/>
  <c r="I13" i="10"/>
  <c r="H13" i="10"/>
  <c r="F13" i="10"/>
  <c r="E13" i="10"/>
  <c r="D13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L11" i="10"/>
  <c r="AJ11" i="10"/>
  <c r="AI11" i="10"/>
  <c r="AH11" i="10"/>
  <c r="AG11" i="10"/>
  <c r="AF11" i="10"/>
  <c r="AE11" i="10"/>
  <c r="AD11" i="10"/>
  <c r="AC11" i="10"/>
  <c r="AB11" i="10"/>
  <c r="AA11" i="10"/>
  <c r="X11" i="10"/>
  <c r="W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F11" i="10"/>
  <c r="E11" i="10"/>
  <c r="D11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AL9" i="10"/>
  <c r="AJ9" i="10"/>
  <c r="AI9" i="10"/>
  <c r="AH9" i="10"/>
  <c r="AG9" i="10"/>
  <c r="AF9" i="10"/>
  <c r="AE9" i="10"/>
  <c r="Y9" i="10"/>
  <c r="X9" i="10"/>
  <c r="W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AL8" i="10"/>
  <c r="AJ8" i="10"/>
  <c r="AI8" i="10"/>
  <c r="AH8" i="10"/>
  <c r="AG8" i="10"/>
  <c r="AF8" i="10"/>
  <c r="AC8" i="10"/>
  <c r="AA8" i="10"/>
  <c r="Y8" i="10"/>
  <c r="X8" i="10"/>
  <c r="W8" i="10"/>
  <c r="U8" i="10"/>
  <c r="T8" i="10"/>
  <c r="S8" i="10"/>
  <c r="R8" i="10"/>
  <c r="Q8" i="10"/>
  <c r="P8" i="10"/>
  <c r="O8" i="10"/>
  <c r="N8" i="10"/>
  <c r="M8" i="10"/>
  <c r="L8" i="10"/>
  <c r="J8" i="10"/>
  <c r="I8" i="10"/>
  <c r="H8" i="10"/>
  <c r="G8" i="10"/>
  <c r="F8" i="10"/>
  <c r="E8" i="10"/>
  <c r="D8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AL5" i="10"/>
  <c r="AH5" i="10"/>
  <c r="AC5" i="10"/>
  <c r="AB5" i="10"/>
  <c r="AA5" i="10"/>
  <c r="X5" i="10"/>
  <c r="U5" i="10"/>
  <c r="S5" i="10"/>
  <c r="R5" i="10"/>
  <c r="Q5" i="10"/>
  <c r="P5" i="10"/>
  <c r="O5" i="10"/>
  <c r="N5" i="10"/>
  <c r="M5" i="10"/>
  <c r="L5" i="10"/>
  <c r="K5" i="10"/>
  <c r="J5" i="10"/>
  <c r="H5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G41" i="10"/>
  <c r="F41" i="10"/>
  <c r="E41" i="10"/>
  <c r="D41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L39" i="10"/>
  <c r="AK39" i="10"/>
  <c r="AJ39" i="10"/>
  <c r="AI39" i="10"/>
  <c r="AH39" i="10"/>
  <c r="AG39" i="10"/>
  <c r="AF39" i="10"/>
  <c r="AE39" i="10"/>
  <c r="AC39" i="10"/>
  <c r="AA39" i="10"/>
  <c r="Z39" i="10"/>
  <c r="Y39" i="10"/>
  <c r="X39" i="10"/>
  <c r="W39" i="10"/>
  <c r="U39" i="10"/>
  <c r="T39" i="10"/>
  <c r="S39" i="10"/>
  <c r="R39" i="10"/>
  <c r="Q39" i="10"/>
  <c r="P39" i="10"/>
  <c r="O39" i="10"/>
  <c r="N39" i="10"/>
  <c r="M39" i="10"/>
  <c r="K39" i="10"/>
  <c r="J39" i="10"/>
  <c r="I39" i="10"/>
  <c r="H39" i="10"/>
  <c r="G39" i="10"/>
  <c r="F39" i="10"/>
  <c r="E39" i="10"/>
  <c r="D39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AL36" i="10"/>
  <c r="AJ36" i="10"/>
  <c r="AI36" i="10"/>
  <c r="AH36" i="10"/>
  <c r="AG36" i="10"/>
  <c r="AF36" i="10"/>
  <c r="AE36" i="10"/>
  <c r="AD36" i="10"/>
  <c r="AC36" i="10"/>
  <c r="AB36" i="10"/>
  <c r="AA36" i="10"/>
  <c r="Y36" i="10"/>
  <c r="X36" i="10"/>
  <c r="W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F36" i="10"/>
  <c r="E36" i="10"/>
  <c r="D36" i="10"/>
  <c r="AL35" i="10"/>
  <c r="AJ35" i="10"/>
  <c r="AI35" i="10"/>
  <c r="AH35" i="10"/>
  <c r="AG35" i="10"/>
  <c r="AF35" i="10"/>
  <c r="AE35" i="10"/>
  <c r="AD35" i="10"/>
  <c r="AC35" i="10"/>
  <c r="AB35" i="10"/>
  <c r="AA35" i="10"/>
  <c r="X35" i="10"/>
  <c r="W35" i="10"/>
  <c r="U35" i="10"/>
  <c r="T35" i="10"/>
  <c r="S35" i="10"/>
  <c r="R35" i="10"/>
  <c r="Q35" i="10"/>
  <c r="P35" i="10"/>
  <c r="O35" i="10"/>
  <c r="N35" i="10"/>
  <c r="L35" i="10"/>
  <c r="K35" i="10"/>
  <c r="J35" i="10"/>
  <c r="I35" i="10"/>
  <c r="H35" i="10"/>
  <c r="F35" i="10"/>
  <c r="E35" i="10"/>
  <c r="D35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L33" i="10"/>
  <c r="AJ33" i="10"/>
  <c r="AI33" i="10"/>
  <c r="AH33" i="10"/>
  <c r="AG33" i="10"/>
  <c r="AF33" i="10"/>
  <c r="AE33" i="10"/>
  <c r="AD33" i="10"/>
  <c r="AC33" i="10"/>
  <c r="AB33" i="10"/>
  <c r="AA33" i="10"/>
  <c r="X33" i="10"/>
  <c r="W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F33" i="10"/>
  <c r="E33" i="10"/>
  <c r="D33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L31" i="10"/>
  <c r="AJ31" i="10"/>
  <c r="AI31" i="10"/>
  <c r="AH31" i="10"/>
  <c r="AG31" i="10"/>
  <c r="AF31" i="10"/>
  <c r="AE31" i="10"/>
  <c r="Y31" i="10"/>
  <c r="X31" i="10"/>
  <c r="W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AL30" i="10"/>
  <c r="AJ30" i="10"/>
  <c r="AI30" i="10"/>
  <c r="AH30" i="10"/>
  <c r="AG30" i="10"/>
  <c r="AF30" i="10"/>
  <c r="AC30" i="10"/>
  <c r="AA30" i="10"/>
  <c r="Y30" i="10"/>
  <c r="X30" i="10"/>
  <c r="W30" i="10"/>
  <c r="U30" i="10"/>
  <c r="T30" i="10"/>
  <c r="S30" i="10"/>
  <c r="R30" i="10"/>
  <c r="Q30" i="10"/>
  <c r="P30" i="10"/>
  <c r="O30" i="10"/>
  <c r="N30" i="10"/>
  <c r="M30" i="10"/>
  <c r="L30" i="10"/>
  <c r="J30" i="10"/>
  <c r="I30" i="10"/>
  <c r="H30" i="10"/>
  <c r="G30" i="10"/>
  <c r="F30" i="10"/>
  <c r="E30" i="10"/>
  <c r="D30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L27" i="10"/>
  <c r="AH27" i="10"/>
  <c r="AC27" i="10"/>
  <c r="AB27" i="10"/>
  <c r="AA27" i="10"/>
  <c r="X27" i="10"/>
  <c r="U27" i="10"/>
  <c r="S27" i="10"/>
  <c r="R27" i="10"/>
  <c r="Q27" i="10"/>
  <c r="P27" i="10"/>
  <c r="O27" i="10"/>
  <c r="N27" i="10"/>
  <c r="M27" i="10"/>
  <c r="L27" i="10"/>
  <c r="K27" i="10"/>
  <c r="J27" i="10"/>
  <c r="H27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G63" i="10"/>
  <c r="F63" i="10"/>
  <c r="E63" i="10"/>
  <c r="D63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AL61" i="10"/>
  <c r="AK61" i="10"/>
  <c r="AJ61" i="10"/>
  <c r="AI61" i="10"/>
  <c r="AH61" i="10"/>
  <c r="AG61" i="10"/>
  <c r="AF61" i="10"/>
  <c r="AE61" i="10"/>
  <c r="AC61" i="10"/>
  <c r="AA61" i="10"/>
  <c r="Z61" i="10"/>
  <c r="Y61" i="10"/>
  <c r="X61" i="10"/>
  <c r="W61" i="10"/>
  <c r="U61" i="10"/>
  <c r="T61" i="10"/>
  <c r="S61" i="10"/>
  <c r="R61" i="10"/>
  <c r="Q61" i="10"/>
  <c r="P61" i="10"/>
  <c r="O61" i="10"/>
  <c r="N61" i="10"/>
  <c r="M61" i="10"/>
  <c r="K61" i="10"/>
  <c r="J61" i="10"/>
  <c r="I61" i="10"/>
  <c r="H61" i="10"/>
  <c r="G61" i="10"/>
  <c r="F61" i="10"/>
  <c r="E61" i="10"/>
  <c r="D61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AL58" i="10"/>
  <c r="AJ58" i="10"/>
  <c r="AI58" i="10"/>
  <c r="AH58" i="10"/>
  <c r="AG58" i="10"/>
  <c r="AF58" i="10"/>
  <c r="AE58" i="10"/>
  <c r="AD58" i="10"/>
  <c r="AC58" i="10"/>
  <c r="AB58" i="10"/>
  <c r="AA58" i="10"/>
  <c r="Y58" i="10"/>
  <c r="X58" i="10"/>
  <c r="W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F58" i="10"/>
  <c r="E58" i="10"/>
  <c r="D58" i="10"/>
  <c r="AL57" i="10"/>
  <c r="AJ57" i="10"/>
  <c r="AI57" i="10"/>
  <c r="AH57" i="10"/>
  <c r="AG57" i="10"/>
  <c r="AF57" i="10"/>
  <c r="AE57" i="10"/>
  <c r="AD57" i="10"/>
  <c r="AC57" i="10"/>
  <c r="AB57" i="10"/>
  <c r="AA57" i="10"/>
  <c r="X57" i="10"/>
  <c r="W57" i="10"/>
  <c r="U57" i="10"/>
  <c r="T57" i="10"/>
  <c r="S57" i="10"/>
  <c r="R57" i="10"/>
  <c r="Q57" i="10"/>
  <c r="P57" i="10"/>
  <c r="O57" i="10"/>
  <c r="N57" i="10"/>
  <c r="L57" i="10"/>
  <c r="K57" i="10"/>
  <c r="J57" i="10"/>
  <c r="I57" i="10"/>
  <c r="H57" i="10"/>
  <c r="F57" i="10"/>
  <c r="E57" i="10"/>
  <c r="D57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AL55" i="10"/>
  <c r="AJ55" i="10"/>
  <c r="AI55" i="10"/>
  <c r="AH55" i="10"/>
  <c r="AG55" i="10"/>
  <c r="AF55" i="10"/>
  <c r="AE55" i="10"/>
  <c r="AD55" i="10"/>
  <c r="AC55" i="10"/>
  <c r="AB55" i="10"/>
  <c r="AA55" i="10"/>
  <c r="X55" i="10"/>
  <c r="W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F55" i="10"/>
  <c r="E55" i="10"/>
  <c r="D55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AL53" i="10"/>
  <c r="AJ53" i="10"/>
  <c r="AI53" i="10"/>
  <c r="AH53" i="10"/>
  <c r="AG53" i="10"/>
  <c r="AF53" i="10"/>
  <c r="AE53" i="10"/>
  <c r="Y53" i="10"/>
  <c r="X53" i="10"/>
  <c r="W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L52" i="10"/>
  <c r="AJ52" i="10"/>
  <c r="AI52" i="10"/>
  <c r="AH52" i="10"/>
  <c r="AG52" i="10"/>
  <c r="AF52" i="10"/>
  <c r="AC52" i="10"/>
  <c r="AA52" i="10"/>
  <c r="Y52" i="10"/>
  <c r="X52" i="10"/>
  <c r="W52" i="10"/>
  <c r="U52" i="10"/>
  <c r="T52" i="10"/>
  <c r="S52" i="10"/>
  <c r="R52" i="10"/>
  <c r="Q52" i="10"/>
  <c r="P52" i="10"/>
  <c r="O52" i="10"/>
  <c r="N52" i="10"/>
  <c r="M52" i="10"/>
  <c r="L52" i="10"/>
  <c r="J52" i="10"/>
  <c r="I52" i="10"/>
  <c r="H52" i="10"/>
  <c r="G52" i="10"/>
  <c r="F52" i="10"/>
  <c r="E52" i="10"/>
  <c r="D52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L49" i="10"/>
  <c r="AH49" i="10"/>
  <c r="AC49" i="10"/>
  <c r="AB49" i="10"/>
  <c r="AA49" i="10"/>
  <c r="X49" i="10"/>
  <c r="U49" i="10"/>
  <c r="S49" i="10"/>
  <c r="R49" i="10"/>
  <c r="Q49" i="10"/>
  <c r="P49" i="10"/>
  <c r="O49" i="10"/>
  <c r="N49" i="10"/>
  <c r="M49" i="10"/>
  <c r="L49" i="10"/>
  <c r="K49" i="10"/>
  <c r="J49" i="10"/>
  <c r="H49" i="10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Y85" i="9"/>
  <c r="X85" i="9"/>
  <c r="W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G85" i="9"/>
  <c r="F85" i="9"/>
  <c r="E85" i="9"/>
  <c r="D85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W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AL83" i="9"/>
  <c r="AK83" i="9"/>
  <c r="AJ83" i="9"/>
  <c r="AI83" i="9"/>
  <c r="AH83" i="9"/>
  <c r="AG83" i="9"/>
  <c r="AF83" i="9"/>
  <c r="AE83" i="9"/>
  <c r="AC83" i="9"/>
  <c r="AA83" i="9"/>
  <c r="Z83" i="9"/>
  <c r="Y83" i="9"/>
  <c r="X83" i="9"/>
  <c r="W83" i="9"/>
  <c r="U83" i="9"/>
  <c r="T83" i="9"/>
  <c r="S83" i="9"/>
  <c r="R83" i="9"/>
  <c r="Q83" i="9"/>
  <c r="P83" i="9"/>
  <c r="O83" i="9"/>
  <c r="N83" i="9"/>
  <c r="M83" i="9"/>
  <c r="K83" i="9"/>
  <c r="J83" i="9"/>
  <c r="I83" i="9"/>
  <c r="H83" i="9"/>
  <c r="G83" i="9"/>
  <c r="F83" i="9"/>
  <c r="E83" i="9"/>
  <c r="D83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AL80" i="9"/>
  <c r="AJ80" i="9"/>
  <c r="AI80" i="9"/>
  <c r="AH80" i="9"/>
  <c r="AG80" i="9"/>
  <c r="AF80" i="9"/>
  <c r="AE80" i="9"/>
  <c r="AD80" i="9"/>
  <c r="AC80" i="9"/>
  <c r="AB80" i="9"/>
  <c r="AA80" i="9"/>
  <c r="Y80" i="9"/>
  <c r="X80" i="9"/>
  <c r="W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F80" i="9"/>
  <c r="E80" i="9"/>
  <c r="D80" i="9"/>
  <c r="AL79" i="9"/>
  <c r="AJ79" i="9"/>
  <c r="AI79" i="9"/>
  <c r="AH79" i="9"/>
  <c r="AG79" i="9"/>
  <c r="AF79" i="9"/>
  <c r="AE79" i="9"/>
  <c r="AD79" i="9"/>
  <c r="AC79" i="9"/>
  <c r="AB79" i="9"/>
  <c r="AA79" i="9"/>
  <c r="X79" i="9"/>
  <c r="W79" i="9"/>
  <c r="U79" i="9"/>
  <c r="T79" i="9"/>
  <c r="S79" i="9"/>
  <c r="R79" i="9"/>
  <c r="Q79" i="9"/>
  <c r="P79" i="9"/>
  <c r="O79" i="9"/>
  <c r="N79" i="9"/>
  <c r="L79" i="9"/>
  <c r="K79" i="9"/>
  <c r="J79" i="9"/>
  <c r="I79" i="9"/>
  <c r="H79" i="9"/>
  <c r="F79" i="9"/>
  <c r="E79" i="9"/>
  <c r="D79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AL77" i="9"/>
  <c r="AJ77" i="9"/>
  <c r="AI77" i="9"/>
  <c r="AH77" i="9"/>
  <c r="AG77" i="9"/>
  <c r="AF77" i="9"/>
  <c r="AE77" i="9"/>
  <c r="AD77" i="9"/>
  <c r="AC77" i="9"/>
  <c r="AB77" i="9"/>
  <c r="AA77" i="9"/>
  <c r="X77" i="9"/>
  <c r="W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F77" i="9"/>
  <c r="E77" i="9"/>
  <c r="D77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AL75" i="9"/>
  <c r="AJ75" i="9"/>
  <c r="AI75" i="9"/>
  <c r="AH75" i="9"/>
  <c r="AG75" i="9"/>
  <c r="AF75" i="9"/>
  <c r="AE75" i="9"/>
  <c r="Y75" i="9"/>
  <c r="X75" i="9"/>
  <c r="W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AL74" i="9"/>
  <c r="AJ74" i="9"/>
  <c r="AI74" i="9"/>
  <c r="AH74" i="9"/>
  <c r="AG74" i="9"/>
  <c r="AF74" i="9"/>
  <c r="AC74" i="9"/>
  <c r="AA74" i="9"/>
  <c r="Y74" i="9"/>
  <c r="X74" i="9"/>
  <c r="W74" i="9"/>
  <c r="U74" i="9"/>
  <c r="T74" i="9"/>
  <c r="S74" i="9"/>
  <c r="R74" i="9"/>
  <c r="Q74" i="9"/>
  <c r="P74" i="9"/>
  <c r="O74" i="9"/>
  <c r="N74" i="9"/>
  <c r="M74" i="9"/>
  <c r="L74" i="9"/>
  <c r="J74" i="9"/>
  <c r="I74" i="9"/>
  <c r="H74" i="9"/>
  <c r="G74" i="9"/>
  <c r="F74" i="9"/>
  <c r="E74" i="9"/>
  <c r="D74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AL71" i="9"/>
  <c r="AH71" i="9"/>
  <c r="AC71" i="9"/>
  <c r="AB71" i="9"/>
  <c r="AA71" i="9"/>
  <c r="X71" i="9"/>
  <c r="U71" i="9"/>
  <c r="S71" i="9"/>
  <c r="R71" i="9"/>
  <c r="Q71" i="9"/>
  <c r="P71" i="9"/>
  <c r="O71" i="9"/>
  <c r="N71" i="9"/>
  <c r="M71" i="9"/>
  <c r="L71" i="9"/>
  <c r="K71" i="9"/>
  <c r="J71" i="9"/>
  <c r="H71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G63" i="9"/>
  <c r="F63" i="9"/>
  <c r="E63" i="9"/>
  <c r="D63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AL61" i="9"/>
  <c r="AK61" i="9"/>
  <c r="AJ61" i="9"/>
  <c r="AI61" i="9"/>
  <c r="AH61" i="9"/>
  <c r="AG61" i="9"/>
  <c r="AF61" i="9"/>
  <c r="AE61" i="9"/>
  <c r="AC61" i="9"/>
  <c r="AA61" i="9"/>
  <c r="Z61" i="9"/>
  <c r="Y61" i="9"/>
  <c r="X61" i="9"/>
  <c r="W61" i="9"/>
  <c r="U61" i="9"/>
  <c r="T61" i="9"/>
  <c r="S61" i="9"/>
  <c r="R61" i="9"/>
  <c r="Q61" i="9"/>
  <c r="P61" i="9"/>
  <c r="O61" i="9"/>
  <c r="N61" i="9"/>
  <c r="M61" i="9"/>
  <c r="K61" i="9"/>
  <c r="J61" i="9"/>
  <c r="I61" i="9"/>
  <c r="H61" i="9"/>
  <c r="G61" i="9"/>
  <c r="F61" i="9"/>
  <c r="E61" i="9"/>
  <c r="D61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AL58" i="9"/>
  <c r="AJ58" i="9"/>
  <c r="AI58" i="9"/>
  <c r="AH58" i="9"/>
  <c r="AG58" i="9"/>
  <c r="AF58" i="9"/>
  <c r="AE58" i="9"/>
  <c r="AD58" i="9"/>
  <c r="AC58" i="9"/>
  <c r="AB58" i="9"/>
  <c r="AA58" i="9"/>
  <c r="Y58" i="9"/>
  <c r="X58" i="9"/>
  <c r="W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F58" i="9"/>
  <c r="E58" i="9"/>
  <c r="D58" i="9"/>
  <c r="AL57" i="9"/>
  <c r="AJ57" i="9"/>
  <c r="AI57" i="9"/>
  <c r="AH57" i="9"/>
  <c r="AG57" i="9"/>
  <c r="AF57" i="9"/>
  <c r="AE57" i="9"/>
  <c r="AD57" i="9"/>
  <c r="AC57" i="9"/>
  <c r="AB57" i="9"/>
  <c r="AA57" i="9"/>
  <c r="X57" i="9"/>
  <c r="W57" i="9"/>
  <c r="U57" i="9"/>
  <c r="T57" i="9"/>
  <c r="S57" i="9"/>
  <c r="R57" i="9"/>
  <c r="Q57" i="9"/>
  <c r="P57" i="9"/>
  <c r="O57" i="9"/>
  <c r="N57" i="9"/>
  <c r="L57" i="9"/>
  <c r="K57" i="9"/>
  <c r="J57" i="9"/>
  <c r="I57" i="9"/>
  <c r="H57" i="9"/>
  <c r="F57" i="9"/>
  <c r="E57" i="9"/>
  <c r="D57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AL55" i="9"/>
  <c r="AJ55" i="9"/>
  <c r="AI55" i="9"/>
  <c r="AH55" i="9"/>
  <c r="AG55" i="9"/>
  <c r="AF55" i="9"/>
  <c r="AE55" i="9"/>
  <c r="AD55" i="9"/>
  <c r="AC55" i="9"/>
  <c r="AB55" i="9"/>
  <c r="AA55" i="9"/>
  <c r="X55" i="9"/>
  <c r="W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F55" i="9"/>
  <c r="E55" i="9"/>
  <c r="D55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L53" i="9"/>
  <c r="AJ53" i="9"/>
  <c r="AI53" i="9"/>
  <c r="AH53" i="9"/>
  <c r="AG53" i="9"/>
  <c r="AF53" i="9"/>
  <c r="AE53" i="9"/>
  <c r="Y53" i="9"/>
  <c r="X53" i="9"/>
  <c r="W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L52" i="9"/>
  <c r="AJ52" i="9"/>
  <c r="AI52" i="9"/>
  <c r="AH52" i="9"/>
  <c r="AG52" i="9"/>
  <c r="AF52" i="9"/>
  <c r="AC52" i="9"/>
  <c r="AA52" i="9"/>
  <c r="Y52" i="9"/>
  <c r="X52" i="9"/>
  <c r="W52" i="9"/>
  <c r="U52" i="9"/>
  <c r="T52" i="9"/>
  <c r="S52" i="9"/>
  <c r="R52" i="9"/>
  <c r="Q52" i="9"/>
  <c r="P52" i="9"/>
  <c r="O52" i="9"/>
  <c r="N52" i="9"/>
  <c r="M52" i="9"/>
  <c r="L52" i="9"/>
  <c r="J52" i="9"/>
  <c r="I52" i="9"/>
  <c r="H52" i="9"/>
  <c r="G52" i="9"/>
  <c r="F52" i="9"/>
  <c r="E52" i="9"/>
  <c r="D52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L49" i="9"/>
  <c r="AH49" i="9"/>
  <c r="AC49" i="9"/>
  <c r="AB49" i="9"/>
  <c r="AA49" i="9"/>
  <c r="X49" i="9"/>
  <c r="U49" i="9"/>
  <c r="S49" i="9"/>
  <c r="R49" i="9"/>
  <c r="Q49" i="9"/>
  <c r="P49" i="9"/>
  <c r="O49" i="9"/>
  <c r="N49" i="9"/>
  <c r="M49" i="9"/>
  <c r="L49" i="9"/>
  <c r="K49" i="9"/>
  <c r="J49" i="9"/>
  <c r="H49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G41" i="9"/>
  <c r="F41" i="9"/>
  <c r="E41" i="9"/>
  <c r="D41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L39" i="9"/>
  <c r="AK39" i="9"/>
  <c r="AJ39" i="9"/>
  <c r="AI39" i="9"/>
  <c r="AH39" i="9"/>
  <c r="AG39" i="9"/>
  <c r="AF39" i="9"/>
  <c r="AE39" i="9"/>
  <c r="AC39" i="9"/>
  <c r="AA39" i="9"/>
  <c r="Z39" i="9"/>
  <c r="Y39" i="9"/>
  <c r="X39" i="9"/>
  <c r="W39" i="9"/>
  <c r="U39" i="9"/>
  <c r="T39" i="9"/>
  <c r="S39" i="9"/>
  <c r="R39" i="9"/>
  <c r="Q39" i="9"/>
  <c r="P39" i="9"/>
  <c r="O39" i="9"/>
  <c r="N39" i="9"/>
  <c r="M39" i="9"/>
  <c r="K39" i="9"/>
  <c r="J39" i="9"/>
  <c r="I39" i="9"/>
  <c r="H39" i="9"/>
  <c r="G39" i="9"/>
  <c r="F39" i="9"/>
  <c r="E39" i="9"/>
  <c r="D39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L36" i="9"/>
  <c r="AJ36" i="9"/>
  <c r="AI36" i="9"/>
  <c r="AH36" i="9"/>
  <c r="AG36" i="9"/>
  <c r="AF36" i="9"/>
  <c r="AE36" i="9"/>
  <c r="AD36" i="9"/>
  <c r="AC36" i="9"/>
  <c r="AB36" i="9"/>
  <c r="AA36" i="9"/>
  <c r="Y36" i="9"/>
  <c r="X36" i="9"/>
  <c r="W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F36" i="9"/>
  <c r="E36" i="9"/>
  <c r="D36" i="9"/>
  <c r="AL35" i="9"/>
  <c r="AJ35" i="9"/>
  <c r="AI35" i="9"/>
  <c r="AH35" i="9"/>
  <c r="AG35" i="9"/>
  <c r="AF35" i="9"/>
  <c r="AE35" i="9"/>
  <c r="AD35" i="9"/>
  <c r="AC35" i="9"/>
  <c r="AB35" i="9"/>
  <c r="AA35" i="9"/>
  <c r="X35" i="9"/>
  <c r="W35" i="9"/>
  <c r="U35" i="9"/>
  <c r="T35" i="9"/>
  <c r="S35" i="9"/>
  <c r="R35" i="9"/>
  <c r="Q35" i="9"/>
  <c r="P35" i="9"/>
  <c r="O35" i="9"/>
  <c r="N35" i="9"/>
  <c r="L35" i="9"/>
  <c r="K35" i="9"/>
  <c r="J35" i="9"/>
  <c r="I35" i="9"/>
  <c r="H35" i="9"/>
  <c r="F35" i="9"/>
  <c r="E35" i="9"/>
  <c r="D35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L33" i="9"/>
  <c r="AJ33" i="9"/>
  <c r="AI33" i="9"/>
  <c r="AH33" i="9"/>
  <c r="AG33" i="9"/>
  <c r="AF33" i="9"/>
  <c r="AE33" i="9"/>
  <c r="AD33" i="9"/>
  <c r="AC33" i="9"/>
  <c r="AB33" i="9"/>
  <c r="AA33" i="9"/>
  <c r="X33" i="9"/>
  <c r="W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F33" i="9"/>
  <c r="E33" i="9"/>
  <c r="D33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L31" i="9"/>
  <c r="AJ31" i="9"/>
  <c r="AI31" i="9"/>
  <c r="AH31" i="9"/>
  <c r="AG31" i="9"/>
  <c r="AF31" i="9"/>
  <c r="AE31" i="9"/>
  <c r="Y31" i="9"/>
  <c r="X31" i="9"/>
  <c r="W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L30" i="9"/>
  <c r="AJ30" i="9"/>
  <c r="AI30" i="9"/>
  <c r="AH30" i="9"/>
  <c r="AG30" i="9"/>
  <c r="AF30" i="9"/>
  <c r="AC30" i="9"/>
  <c r="AA30" i="9"/>
  <c r="Y30" i="9"/>
  <c r="X30" i="9"/>
  <c r="W30" i="9"/>
  <c r="U30" i="9"/>
  <c r="T30" i="9"/>
  <c r="S30" i="9"/>
  <c r="R30" i="9"/>
  <c r="Q30" i="9"/>
  <c r="P30" i="9"/>
  <c r="O30" i="9"/>
  <c r="N30" i="9"/>
  <c r="M30" i="9"/>
  <c r="L30" i="9"/>
  <c r="J30" i="9"/>
  <c r="I30" i="9"/>
  <c r="H30" i="9"/>
  <c r="G30" i="9"/>
  <c r="F30" i="9"/>
  <c r="E30" i="9"/>
  <c r="D30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L27" i="9"/>
  <c r="AH27" i="9"/>
  <c r="AC27" i="9"/>
  <c r="AB27" i="9"/>
  <c r="AA27" i="9"/>
  <c r="X27" i="9"/>
  <c r="U27" i="9"/>
  <c r="S27" i="9"/>
  <c r="R27" i="9"/>
  <c r="Q27" i="9"/>
  <c r="P27" i="9"/>
  <c r="O27" i="9"/>
  <c r="N27" i="9"/>
  <c r="M27" i="9"/>
  <c r="L27" i="9"/>
  <c r="K27" i="9"/>
  <c r="J27" i="9"/>
  <c r="H27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G19" i="9"/>
  <c r="F19" i="9"/>
  <c r="E19" i="9"/>
  <c r="D19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L17" i="9"/>
  <c r="AK17" i="9"/>
  <c r="AJ17" i="9"/>
  <c r="AI17" i="9"/>
  <c r="AH17" i="9"/>
  <c r="AG17" i="9"/>
  <c r="AF17" i="9"/>
  <c r="AE17" i="9"/>
  <c r="AC17" i="9"/>
  <c r="AA17" i="9"/>
  <c r="Z17" i="9"/>
  <c r="Y17" i="9"/>
  <c r="X17" i="9"/>
  <c r="W17" i="9"/>
  <c r="U17" i="9"/>
  <c r="T17" i="9"/>
  <c r="S17" i="9"/>
  <c r="R17" i="9"/>
  <c r="Q17" i="9"/>
  <c r="P17" i="9"/>
  <c r="O17" i="9"/>
  <c r="N17" i="9"/>
  <c r="M17" i="9"/>
  <c r="K17" i="9"/>
  <c r="J17" i="9"/>
  <c r="I17" i="9"/>
  <c r="H17" i="9"/>
  <c r="G17" i="9"/>
  <c r="F17" i="9"/>
  <c r="E17" i="9"/>
  <c r="D17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L14" i="9"/>
  <c r="AJ14" i="9"/>
  <c r="AI14" i="9"/>
  <c r="AH14" i="9"/>
  <c r="AG14" i="9"/>
  <c r="AF14" i="9"/>
  <c r="AE14" i="9"/>
  <c r="AD14" i="9"/>
  <c r="AC14" i="9"/>
  <c r="AB14" i="9"/>
  <c r="AA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/>
  <c r="E14" i="9"/>
  <c r="D14" i="9"/>
  <c r="AL13" i="9"/>
  <c r="AJ13" i="9"/>
  <c r="AI13" i="9"/>
  <c r="AH13" i="9"/>
  <c r="AG13" i="9"/>
  <c r="AF13" i="9"/>
  <c r="AE13" i="9"/>
  <c r="AD13" i="9"/>
  <c r="AC13" i="9"/>
  <c r="AB13" i="9"/>
  <c r="AA13" i="9"/>
  <c r="X13" i="9"/>
  <c r="W13" i="9"/>
  <c r="U13" i="9"/>
  <c r="T13" i="9"/>
  <c r="S13" i="9"/>
  <c r="R13" i="9"/>
  <c r="Q13" i="9"/>
  <c r="P13" i="9"/>
  <c r="O13" i="9"/>
  <c r="N13" i="9"/>
  <c r="L13" i="9"/>
  <c r="K13" i="9"/>
  <c r="J13" i="9"/>
  <c r="I13" i="9"/>
  <c r="H13" i="9"/>
  <c r="F13" i="9"/>
  <c r="E13" i="9"/>
  <c r="D13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L11" i="9"/>
  <c r="AJ11" i="9"/>
  <c r="AI11" i="9"/>
  <c r="AH11" i="9"/>
  <c r="AG11" i="9"/>
  <c r="AF11" i="9"/>
  <c r="AE11" i="9"/>
  <c r="AD11" i="9"/>
  <c r="AC11" i="9"/>
  <c r="AB11" i="9"/>
  <c r="AA11" i="9"/>
  <c r="X11" i="9"/>
  <c r="W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F11" i="9"/>
  <c r="E11" i="9"/>
  <c r="D11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L9" i="9"/>
  <c r="AJ9" i="9"/>
  <c r="AI9" i="9"/>
  <c r="AH9" i="9"/>
  <c r="AG9" i="9"/>
  <c r="AF9" i="9"/>
  <c r="AE9" i="9"/>
  <c r="Y9" i="9"/>
  <c r="X9" i="9"/>
  <c r="W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L8" i="9"/>
  <c r="AJ8" i="9"/>
  <c r="AI8" i="9"/>
  <c r="AH8" i="9"/>
  <c r="AG8" i="9"/>
  <c r="AF8" i="9"/>
  <c r="AC8" i="9"/>
  <c r="AA8" i="9"/>
  <c r="Y8" i="9"/>
  <c r="X8" i="9"/>
  <c r="W8" i="9"/>
  <c r="U8" i="9"/>
  <c r="T8" i="9"/>
  <c r="S8" i="9"/>
  <c r="R8" i="9"/>
  <c r="Q8" i="9"/>
  <c r="P8" i="9"/>
  <c r="O8" i="9"/>
  <c r="N8" i="9"/>
  <c r="M8" i="9"/>
  <c r="L8" i="9"/>
  <c r="J8" i="9"/>
  <c r="I8" i="9"/>
  <c r="H8" i="9"/>
  <c r="G8" i="9"/>
  <c r="F8" i="9"/>
  <c r="E8" i="9"/>
  <c r="D8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L5" i="9"/>
  <c r="AH5" i="9"/>
  <c r="AC5" i="9"/>
  <c r="AB5" i="9"/>
  <c r="AA5" i="9"/>
  <c r="X5" i="9"/>
  <c r="U5" i="9"/>
  <c r="S5" i="9"/>
  <c r="R5" i="9"/>
  <c r="Q5" i="9"/>
  <c r="P5" i="9"/>
  <c r="O5" i="9"/>
  <c r="N5" i="9"/>
  <c r="M5" i="9"/>
  <c r="L5" i="9"/>
  <c r="K5" i="9"/>
  <c r="J5" i="9"/>
  <c r="H5" i="9"/>
  <c r="K5" i="11" l="1"/>
  <c r="O5" i="11"/>
  <c r="S5" i="11"/>
  <c r="AB5" i="11"/>
  <c r="D6" i="11"/>
  <c r="J5" i="11"/>
  <c r="N5" i="11"/>
  <c r="R5" i="11"/>
  <c r="AA5" i="11"/>
  <c r="AL5" i="11"/>
  <c r="G6" i="11"/>
  <c r="K6" i="11"/>
  <c r="O6" i="11"/>
  <c r="S6" i="11"/>
  <c r="X6" i="11"/>
  <c r="AB6" i="11"/>
  <c r="AF6" i="11"/>
  <c r="AJ6" i="11"/>
  <c r="E7" i="11"/>
  <c r="I7" i="11"/>
  <c r="M7" i="11"/>
  <c r="Q7" i="11"/>
  <c r="U7" i="11"/>
  <c r="Z7" i="11"/>
  <c r="AD7" i="11"/>
  <c r="AH7" i="11"/>
  <c r="AL7" i="11"/>
  <c r="G8" i="11"/>
  <c r="L8" i="11"/>
  <c r="P8" i="11"/>
  <c r="T8" i="11"/>
  <c r="Y8" i="11"/>
  <c r="AG8" i="11"/>
  <c r="AL8" i="11"/>
  <c r="G9" i="11"/>
  <c r="K9" i="11"/>
  <c r="O9" i="11"/>
  <c r="H6" i="11"/>
  <c r="L6" i="11"/>
  <c r="P6" i="11"/>
  <c r="T6" i="11"/>
  <c r="Y6" i="11"/>
  <c r="AC6" i="11"/>
  <c r="AG6" i="11"/>
  <c r="AK6" i="11"/>
  <c r="F7" i="11"/>
  <c r="J7" i="11"/>
  <c r="N7" i="11"/>
  <c r="R7" i="11"/>
  <c r="W7" i="11"/>
  <c r="AA7" i="11"/>
  <c r="AE7" i="11"/>
  <c r="AI7" i="11"/>
  <c r="D8" i="11"/>
  <c r="H8" i="11"/>
  <c r="M8" i="11"/>
  <c r="Q8" i="11"/>
  <c r="U8" i="11"/>
  <c r="AA8" i="11"/>
  <c r="AH8" i="11"/>
  <c r="D9" i="11"/>
  <c r="H9" i="11"/>
  <c r="L9" i="11"/>
  <c r="P9" i="11"/>
  <c r="L5" i="11"/>
  <c r="P5" i="11"/>
  <c r="U5" i="11"/>
  <c r="AC5" i="11"/>
  <c r="E6" i="11"/>
  <c r="I6" i="11"/>
  <c r="M6" i="11"/>
  <c r="Q6" i="11"/>
  <c r="U6" i="11"/>
  <c r="Z6" i="11"/>
  <c r="AD6" i="11"/>
  <c r="AH6" i="11"/>
  <c r="AL6" i="11"/>
  <c r="G7" i="11"/>
  <c r="K7" i="11"/>
  <c r="O7" i="11"/>
  <c r="S7" i="11"/>
  <c r="X7" i="11"/>
  <c r="AB7" i="11"/>
  <c r="AF7" i="11"/>
  <c r="AJ7" i="11"/>
  <c r="E8" i="11"/>
  <c r="I8" i="11"/>
  <c r="N8" i="11"/>
  <c r="R8" i="11"/>
  <c r="W8" i="11"/>
  <c r="AC8" i="11"/>
  <c r="AI8" i="11"/>
  <c r="E9" i="11"/>
  <c r="I9" i="11"/>
  <c r="M9" i="11"/>
  <c r="H5" i="11"/>
  <c r="M5" i="11"/>
  <c r="Q5" i="11"/>
  <c r="X5" i="11"/>
  <c r="AH5" i="11"/>
  <c r="F6" i="11"/>
  <c r="J6" i="11"/>
  <c r="N6" i="11"/>
  <c r="R6" i="11"/>
  <c r="W6" i="11"/>
  <c r="AA6" i="11"/>
  <c r="AE6" i="11"/>
  <c r="AI6" i="11"/>
  <c r="D7" i="11"/>
  <c r="H7" i="11"/>
  <c r="L7" i="11"/>
  <c r="P7" i="11"/>
  <c r="T7" i="11"/>
  <c r="Y7" i="11"/>
  <c r="AC7" i="11"/>
  <c r="AG7" i="11"/>
  <c r="AK7" i="11"/>
  <c r="F8" i="11"/>
  <c r="J8" i="11"/>
  <c r="O8" i="11"/>
  <c r="S8" i="11"/>
  <c r="X8" i="11"/>
  <c r="AF8" i="11"/>
  <c r="AJ8" i="11"/>
  <c r="F9" i="11"/>
  <c r="J9" i="11"/>
  <c r="N9" i="11"/>
  <c r="S9" i="11"/>
  <c r="X9" i="11"/>
  <c r="AG9" i="11"/>
  <c r="AL9" i="11"/>
  <c r="G10" i="11"/>
  <c r="K10" i="11"/>
  <c r="O10" i="11"/>
  <c r="S10" i="11"/>
  <c r="X10" i="11"/>
  <c r="AB10" i="11"/>
  <c r="AF10" i="11"/>
  <c r="AJ10" i="11"/>
  <c r="E11" i="11"/>
  <c r="J11" i="11"/>
  <c r="N11" i="11"/>
  <c r="R11" i="11"/>
  <c r="W11" i="11"/>
  <c r="AC11" i="11"/>
  <c r="AG11" i="11"/>
  <c r="AL11" i="11"/>
  <c r="G12" i="11"/>
  <c r="K12" i="11"/>
  <c r="O12" i="11"/>
  <c r="S12" i="11"/>
  <c r="X12" i="11"/>
  <c r="AB12" i="11"/>
  <c r="AF12" i="11"/>
  <c r="AJ12" i="11"/>
  <c r="E13" i="11"/>
  <c r="J13" i="11"/>
  <c r="O13" i="11"/>
  <c r="S13" i="11"/>
  <c r="X13" i="11"/>
  <c r="AD13" i="11"/>
  <c r="AH13" i="11"/>
  <c r="D14" i="11"/>
  <c r="I14" i="11"/>
  <c r="M14" i="11"/>
  <c r="Q14" i="11"/>
  <c r="U14" i="11"/>
  <c r="AA14" i="11"/>
  <c r="AE14" i="11"/>
  <c r="AI14" i="11"/>
  <c r="E15" i="11"/>
  <c r="I15" i="11"/>
  <c r="M15" i="11"/>
  <c r="Q15" i="11"/>
  <c r="U15" i="11"/>
  <c r="Z15" i="11"/>
  <c r="AD15" i="11"/>
  <c r="AH15" i="11"/>
  <c r="AL15" i="11"/>
  <c r="G16" i="11"/>
  <c r="K16" i="11"/>
  <c r="O16" i="11"/>
  <c r="S16" i="11"/>
  <c r="X16" i="11"/>
  <c r="AB16" i="11"/>
  <c r="AF16" i="11"/>
  <c r="AJ16" i="11"/>
  <c r="E17" i="11"/>
  <c r="I17" i="11"/>
  <c r="N17" i="11"/>
  <c r="R17" i="11"/>
  <c r="W17" i="11"/>
  <c r="AA17" i="11"/>
  <c r="AG17" i="11"/>
  <c r="AK17" i="11"/>
  <c r="F18" i="11"/>
  <c r="J18" i="11"/>
  <c r="N18" i="11"/>
  <c r="R18" i="11"/>
  <c r="W18" i="11"/>
  <c r="AA18" i="11"/>
  <c r="AE18" i="11"/>
  <c r="AI18" i="11"/>
  <c r="D19" i="11"/>
  <c r="I19" i="11"/>
  <c r="M19" i="11"/>
  <c r="Q19" i="11"/>
  <c r="U19" i="11"/>
  <c r="Z19" i="11"/>
  <c r="AD19" i="11"/>
  <c r="AH19" i="11"/>
  <c r="AL19" i="11"/>
  <c r="T9" i="11"/>
  <c r="Y9" i="11"/>
  <c r="AH9" i="11"/>
  <c r="D10" i="11"/>
  <c r="H10" i="11"/>
  <c r="L10" i="11"/>
  <c r="P10" i="11"/>
  <c r="T10" i="11"/>
  <c r="Y10" i="11"/>
  <c r="AC10" i="11"/>
  <c r="AG10" i="11"/>
  <c r="AK10" i="11"/>
  <c r="F11" i="11"/>
  <c r="K11" i="11"/>
  <c r="O11" i="11"/>
  <c r="S11" i="11"/>
  <c r="X11" i="11"/>
  <c r="AD11" i="11"/>
  <c r="AH11" i="11"/>
  <c r="D12" i="11"/>
  <c r="H12" i="11"/>
  <c r="L12" i="11"/>
  <c r="P12" i="11"/>
  <c r="T12" i="11"/>
  <c r="Y12" i="11"/>
  <c r="AC12" i="11"/>
  <c r="AG12" i="11"/>
  <c r="AK12" i="11"/>
  <c r="F13" i="11"/>
  <c r="K13" i="11"/>
  <c r="P13" i="11"/>
  <c r="T13" i="11"/>
  <c r="AA13" i="11"/>
  <c r="AE13" i="11"/>
  <c r="AI13" i="11"/>
  <c r="E14" i="11"/>
  <c r="J14" i="11"/>
  <c r="N14" i="11"/>
  <c r="R14" i="11"/>
  <c r="W14" i="11"/>
  <c r="AB14" i="11"/>
  <c r="AF14" i="11"/>
  <c r="AJ14" i="11"/>
  <c r="F15" i="11"/>
  <c r="J15" i="11"/>
  <c r="N15" i="11"/>
  <c r="R15" i="11"/>
  <c r="W15" i="11"/>
  <c r="AA15" i="11"/>
  <c r="AE15" i="11"/>
  <c r="AI15" i="11"/>
  <c r="D16" i="11"/>
  <c r="H16" i="11"/>
  <c r="L16" i="11"/>
  <c r="P16" i="11"/>
  <c r="T16" i="11"/>
  <c r="Y16" i="11"/>
  <c r="AC16" i="11"/>
  <c r="AG16" i="11"/>
  <c r="AK16" i="11"/>
  <c r="F17" i="11"/>
  <c r="J17" i="11"/>
  <c r="O17" i="11"/>
  <c r="S17" i="11"/>
  <c r="X17" i="11"/>
  <c r="AC17" i="11"/>
  <c r="AH17" i="11"/>
  <c r="AL17" i="11"/>
  <c r="G18" i="11"/>
  <c r="K18" i="11"/>
  <c r="O18" i="11"/>
  <c r="S18" i="11"/>
  <c r="X18" i="11"/>
  <c r="AB18" i="11"/>
  <c r="AF18" i="11"/>
  <c r="AJ18" i="11"/>
  <c r="E19" i="11"/>
  <c r="J19" i="11"/>
  <c r="N19" i="11"/>
  <c r="R19" i="11"/>
  <c r="W19" i="11"/>
  <c r="AA19" i="11"/>
  <c r="AE19" i="11"/>
  <c r="AI19" i="11"/>
  <c r="AM19" i="11"/>
  <c r="Q9" i="11"/>
  <c r="U9" i="11"/>
  <c r="AE9" i="11"/>
  <c r="AI9" i="11"/>
  <c r="E10" i="11"/>
  <c r="I10" i="11"/>
  <c r="M10" i="11"/>
  <c r="Q10" i="11"/>
  <c r="U10" i="11"/>
  <c r="Z10" i="11"/>
  <c r="AD10" i="11"/>
  <c r="AH10" i="11"/>
  <c r="AL10" i="11"/>
  <c r="H11" i="11"/>
  <c r="L11" i="11"/>
  <c r="P11" i="11"/>
  <c r="T11" i="11"/>
  <c r="AA11" i="11"/>
  <c r="AE11" i="11"/>
  <c r="AI11" i="11"/>
  <c r="E12" i="11"/>
  <c r="I12" i="11"/>
  <c r="M12" i="11"/>
  <c r="Q12" i="11"/>
  <c r="U12" i="11"/>
  <c r="Z12" i="11"/>
  <c r="AD12" i="11"/>
  <c r="AH12" i="11"/>
  <c r="AL12" i="11"/>
  <c r="H13" i="11"/>
  <c r="L13" i="11"/>
  <c r="Q13" i="11"/>
  <c r="U13" i="11"/>
  <c r="AB13" i="11"/>
  <c r="AF13" i="11"/>
  <c r="AJ13" i="11"/>
  <c r="F14" i="11"/>
  <c r="K14" i="11"/>
  <c r="O14" i="11"/>
  <c r="S14" i="11"/>
  <c r="X14" i="11"/>
  <c r="AC14" i="11"/>
  <c r="AG14" i="11"/>
  <c r="AL14" i="11"/>
  <c r="G15" i="11"/>
  <c r="K15" i="11"/>
  <c r="O15" i="11"/>
  <c r="S15" i="11"/>
  <c r="X15" i="11"/>
  <c r="AB15" i="11"/>
  <c r="AF15" i="11"/>
  <c r="AJ15" i="11"/>
  <c r="E16" i="11"/>
  <c r="I16" i="11"/>
  <c r="M16" i="11"/>
  <c r="Q16" i="11"/>
  <c r="U16" i="11"/>
  <c r="Z16" i="11"/>
  <c r="AD16" i="11"/>
  <c r="AH16" i="11"/>
  <c r="AL16" i="11"/>
  <c r="G17" i="11"/>
  <c r="K17" i="11"/>
  <c r="P17" i="11"/>
  <c r="T17" i="11"/>
  <c r="Y17" i="11"/>
  <c r="AE17" i="11"/>
  <c r="AI17" i="11"/>
  <c r="D18" i="11"/>
  <c r="H18" i="11"/>
  <c r="L18" i="11"/>
  <c r="P18" i="11"/>
  <c r="T18" i="11"/>
  <c r="Y18" i="11"/>
  <c r="AC18" i="11"/>
  <c r="AG18" i="11"/>
  <c r="AK18" i="11"/>
  <c r="F19" i="11"/>
  <c r="K19" i="11"/>
  <c r="O19" i="11"/>
  <c r="S19" i="11"/>
  <c r="X19" i="11"/>
  <c r="AB19" i="11"/>
  <c r="AF19" i="11"/>
  <c r="AJ19" i="11"/>
  <c r="R9" i="11"/>
  <c r="W9" i="11"/>
  <c r="AF9" i="11"/>
  <c r="AJ9" i="11"/>
  <c r="F10" i="11"/>
  <c r="J10" i="11"/>
  <c r="N10" i="11"/>
  <c r="R10" i="11"/>
  <c r="W10" i="11"/>
  <c r="AA10" i="11"/>
  <c r="AE10" i="11"/>
  <c r="AI10" i="11"/>
  <c r="D11" i="11"/>
  <c r="I11" i="11"/>
  <c r="M11" i="11"/>
  <c r="Q11" i="11"/>
  <c r="U11" i="11"/>
  <c r="AB11" i="11"/>
  <c r="AF11" i="11"/>
  <c r="AJ11" i="11"/>
  <c r="F12" i="11"/>
  <c r="J12" i="11"/>
  <c r="N12" i="11"/>
  <c r="R12" i="11"/>
  <c r="W12" i="11"/>
  <c r="AA12" i="11"/>
  <c r="AE12" i="11"/>
  <c r="AI12" i="11"/>
  <c r="D13" i="11"/>
  <c r="I13" i="11"/>
  <c r="N13" i="11"/>
  <c r="R13" i="11"/>
  <c r="W13" i="11"/>
  <c r="AC13" i="11"/>
  <c r="AG13" i="11"/>
  <c r="AL13" i="11"/>
  <c r="H14" i="11"/>
  <c r="L14" i="11"/>
  <c r="P14" i="11"/>
  <c r="T14" i="11"/>
  <c r="Y14" i="11"/>
  <c r="AD14" i="11"/>
  <c r="AH14" i="11"/>
  <c r="D15" i="11"/>
  <c r="H15" i="11"/>
  <c r="L15" i="11"/>
  <c r="P15" i="11"/>
  <c r="T15" i="11"/>
  <c r="Y15" i="11"/>
  <c r="AC15" i="11"/>
  <c r="AG15" i="11"/>
  <c r="AK15" i="11"/>
  <c r="F16" i="11"/>
  <c r="J16" i="11"/>
  <c r="N16" i="11"/>
  <c r="R16" i="11"/>
  <c r="W16" i="11"/>
  <c r="AA16" i="11"/>
  <c r="AE16" i="11"/>
  <c r="AI16" i="11"/>
  <c r="D17" i="11"/>
  <c r="H17" i="11"/>
  <c r="M17" i="11"/>
  <c r="Q17" i="11"/>
  <c r="U17" i="11"/>
  <c r="Z17" i="11"/>
  <c r="AF17" i="11"/>
  <c r="AJ17" i="11"/>
  <c r="E18" i="11"/>
  <c r="I18" i="11"/>
  <c r="M18" i="11"/>
  <c r="Q18" i="11"/>
  <c r="U18" i="11"/>
  <c r="Z18" i="11"/>
  <c r="AD18" i="11"/>
  <c r="AH18" i="11"/>
  <c r="AL18" i="11"/>
  <c r="G19" i="11"/>
  <c r="L19" i="11"/>
  <c r="P19" i="11"/>
  <c r="T19" i="11"/>
  <c r="Y19" i="11"/>
  <c r="AC19" i="11"/>
  <c r="AG19" i="11"/>
  <c r="AK19" i="11"/>
  <c r="X20" i="10"/>
  <c r="R86" i="9"/>
  <c r="O42" i="10"/>
  <c r="P20" i="10"/>
  <c r="Q42" i="9"/>
  <c r="J42" i="9"/>
  <c r="R20" i="9"/>
  <c r="AH42" i="9"/>
  <c r="Q64" i="9"/>
  <c r="N86" i="9"/>
  <c r="AL86" i="9"/>
  <c r="J64" i="10"/>
  <c r="P20" i="9"/>
  <c r="AH20" i="9"/>
  <c r="N20" i="9"/>
  <c r="X42" i="9"/>
  <c r="N42" i="9"/>
  <c r="R42" i="9"/>
  <c r="O42" i="9"/>
  <c r="S42" i="9"/>
  <c r="AL42" i="9"/>
  <c r="N64" i="9"/>
  <c r="R64" i="9"/>
  <c r="O64" i="9"/>
  <c r="S64" i="9"/>
  <c r="O86" i="9"/>
  <c r="S86" i="9"/>
  <c r="P86" i="9"/>
  <c r="X86" i="9"/>
  <c r="Q42" i="10"/>
  <c r="X42" i="10"/>
  <c r="J42" i="10"/>
  <c r="J20" i="10"/>
  <c r="O20" i="10"/>
  <c r="S20" i="10"/>
  <c r="J20" i="9"/>
  <c r="AL20" i="9"/>
  <c r="X20" i="9"/>
  <c r="P42" i="9"/>
  <c r="Q86" i="9"/>
  <c r="AH86" i="9"/>
  <c r="J86" i="9"/>
  <c r="N64" i="10"/>
  <c r="R64" i="10"/>
  <c r="AL64" i="10"/>
  <c r="S64" i="10"/>
  <c r="AH64" i="10"/>
  <c r="S42" i="10"/>
  <c r="Q20" i="10"/>
  <c r="AH20" i="10"/>
  <c r="AL20" i="10"/>
  <c r="N20" i="10"/>
  <c r="R20" i="10"/>
  <c r="Q20" i="9"/>
  <c r="O64" i="10"/>
  <c r="P64" i="9"/>
  <c r="O20" i="9"/>
  <c r="S20" i="9"/>
  <c r="X64" i="9"/>
  <c r="J64" i="9"/>
  <c r="AH64" i="9"/>
  <c r="AL64" i="9"/>
  <c r="Q64" i="10"/>
  <c r="N42" i="10"/>
  <c r="R42" i="10"/>
  <c r="AH42" i="10"/>
  <c r="AL42" i="10"/>
  <c r="P42" i="10"/>
  <c r="P64" i="10"/>
  <c r="X64" i="10"/>
  <c r="J20" i="11" l="1"/>
  <c r="AH20" i="11"/>
  <c r="S20" i="11"/>
  <c r="O20" i="11"/>
  <c r="V18" i="11"/>
  <c r="R20" i="11"/>
  <c r="Q20" i="11"/>
  <c r="V15" i="11"/>
  <c r="AL20" i="11"/>
  <c r="N20" i="11"/>
  <c r="X20" i="11"/>
  <c r="V7" i="11"/>
  <c r="V6" i="11"/>
  <c r="AN19" i="11"/>
  <c r="V9" i="11"/>
  <c r="V16" i="11"/>
  <c r="V12" i="11"/>
  <c r="V10" i="11"/>
  <c r="P20" i="11"/>
  <c r="AB616" i="8"/>
  <c r="AB633" i="8"/>
  <c r="AB634" i="8"/>
  <c r="AB638" i="8"/>
  <c r="AB615" i="8"/>
  <c r="AL20" i="8" l="1"/>
  <c r="AH20" i="8"/>
  <c r="X20" i="8"/>
  <c r="S20" i="8"/>
  <c r="R20" i="8"/>
  <c r="Q20" i="8"/>
  <c r="P20" i="8"/>
  <c r="O20" i="8"/>
  <c r="N20" i="8"/>
  <c r="J20" i="8"/>
  <c r="AN19" i="8"/>
  <c r="AN18" i="8"/>
  <c r="V18" i="8"/>
  <c r="V16" i="8"/>
  <c r="V15" i="8"/>
  <c r="V12" i="8"/>
  <c r="V11" i="8"/>
  <c r="V10" i="8"/>
  <c r="AA20" i="8"/>
  <c r="V9" i="8"/>
  <c r="K20" i="8"/>
  <c r="V7" i="8"/>
  <c r="V6" i="8"/>
  <c r="G20" i="8"/>
  <c r="F571" i="8"/>
  <c r="D571" i="8"/>
  <c r="V8" i="9" l="1"/>
  <c r="V8" i="8"/>
  <c r="AN18" i="10"/>
  <c r="AO18" i="8"/>
  <c r="AN62" i="10"/>
  <c r="AN84" i="9"/>
  <c r="F5" i="9"/>
  <c r="F20" i="9" s="1"/>
  <c r="W5" i="9"/>
  <c r="W20" i="9" s="1"/>
  <c r="AE5" i="9"/>
  <c r="AJ5" i="9"/>
  <c r="AJ20" i="9" s="1"/>
  <c r="AM6" i="9"/>
  <c r="AE8" i="9"/>
  <c r="Z9" i="9"/>
  <c r="AD9" i="9"/>
  <c r="AM10" i="9"/>
  <c r="Z11" i="9"/>
  <c r="AM12" i="9"/>
  <c r="Z13" i="9"/>
  <c r="Z14" i="9"/>
  <c r="AM15" i="9"/>
  <c r="V18" i="9"/>
  <c r="H19" i="9"/>
  <c r="H20" i="9" s="1"/>
  <c r="F27" i="10"/>
  <c r="F42" i="10" s="1"/>
  <c r="F49" i="9"/>
  <c r="F64" i="9" s="1"/>
  <c r="W27" i="10"/>
  <c r="W42" i="10" s="1"/>
  <c r="W49" i="9"/>
  <c r="W64" i="9" s="1"/>
  <c r="AE27" i="10"/>
  <c r="AE49" i="9"/>
  <c r="AJ27" i="10"/>
  <c r="AJ42" i="10" s="1"/>
  <c r="AJ49" i="9"/>
  <c r="AJ64" i="9" s="1"/>
  <c r="AM28" i="10"/>
  <c r="AM50" i="9"/>
  <c r="AE30" i="10"/>
  <c r="AE52" i="9"/>
  <c r="Z31" i="10"/>
  <c r="Z53" i="9"/>
  <c r="AD31" i="10"/>
  <c r="AD53" i="9"/>
  <c r="AM32" i="10"/>
  <c r="AM54" i="9"/>
  <c r="Z33" i="10"/>
  <c r="Z55" i="9"/>
  <c r="AM34" i="10"/>
  <c r="AM56" i="9"/>
  <c r="Z35" i="10"/>
  <c r="Z57" i="9"/>
  <c r="Z36" i="10"/>
  <c r="Z58" i="9"/>
  <c r="AM37" i="10"/>
  <c r="AM59" i="9"/>
  <c r="V40" i="10"/>
  <c r="V62" i="9"/>
  <c r="H41" i="10"/>
  <c r="H42" i="10" s="1"/>
  <c r="H63" i="9"/>
  <c r="H64" i="9" s="1"/>
  <c r="D5" i="10"/>
  <c r="D42" i="9"/>
  <c r="I5" i="10"/>
  <c r="I27" i="9"/>
  <c r="I42" i="9" s="1"/>
  <c r="Z5" i="10"/>
  <c r="Z27" i="9"/>
  <c r="AG5" i="10"/>
  <c r="AG27" i="9"/>
  <c r="AG42" i="9" s="1"/>
  <c r="AM5" i="10"/>
  <c r="AM27" i="9"/>
  <c r="AM7" i="10"/>
  <c r="AM29" i="9"/>
  <c r="AB8" i="10"/>
  <c r="AB30" i="9"/>
  <c r="AM8" i="10"/>
  <c r="AM30" i="9"/>
  <c r="AB9" i="10"/>
  <c r="AB31" i="9"/>
  <c r="AM9" i="10"/>
  <c r="AM31" i="9"/>
  <c r="AM11" i="10"/>
  <c r="AM33" i="9"/>
  <c r="M13" i="10"/>
  <c r="M35" i="9"/>
  <c r="M42" i="9" s="1"/>
  <c r="AM13" i="10"/>
  <c r="AM35" i="9"/>
  <c r="AM14" i="10"/>
  <c r="AM36" i="9"/>
  <c r="AM16" i="10"/>
  <c r="AM38" i="9"/>
  <c r="AD17" i="10"/>
  <c r="AD39" i="9"/>
  <c r="D20" i="8"/>
  <c r="D49" i="10"/>
  <c r="D64" i="10" s="1"/>
  <c r="D71" i="9"/>
  <c r="D86" i="9" s="1"/>
  <c r="I20" i="8"/>
  <c r="I49" i="10"/>
  <c r="I64" i="10" s="1"/>
  <c r="I71" i="9"/>
  <c r="I86" i="9" s="1"/>
  <c r="AN5" i="8"/>
  <c r="Z49" i="10"/>
  <c r="Z71" i="9"/>
  <c r="AG20" i="8"/>
  <c r="AG49" i="10"/>
  <c r="AG64" i="10" s="1"/>
  <c r="AG71" i="9"/>
  <c r="AG86" i="9" s="1"/>
  <c r="AM20" i="8"/>
  <c r="AM71" i="9"/>
  <c r="AM49" i="10"/>
  <c r="AN7" i="8"/>
  <c r="AM51" i="10"/>
  <c r="AM73" i="9"/>
  <c r="AB20" i="8"/>
  <c r="AB52" i="10"/>
  <c r="AB74" i="9"/>
  <c r="AM52" i="10"/>
  <c r="AM74" i="9"/>
  <c r="AN9" i="8"/>
  <c r="AB53" i="10"/>
  <c r="AB75" i="9"/>
  <c r="AM53" i="10"/>
  <c r="AM75" i="9"/>
  <c r="V55" i="10"/>
  <c r="V77" i="9"/>
  <c r="AM55" i="10"/>
  <c r="AM77" i="9"/>
  <c r="V13" i="8"/>
  <c r="M57" i="10"/>
  <c r="M64" i="10" s="1"/>
  <c r="M79" i="9"/>
  <c r="M86" i="9" s="1"/>
  <c r="AM57" i="10"/>
  <c r="AM79" i="9"/>
  <c r="AN14" i="8"/>
  <c r="AM58" i="10"/>
  <c r="AM80" i="9"/>
  <c r="AN16" i="8"/>
  <c r="AM60" i="10"/>
  <c r="AM82" i="9"/>
  <c r="AD61" i="10"/>
  <c r="AD83" i="9"/>
  <c r="G5" i="9"/>
  <c r="Y5" i="9"/>
  <c r="AF5" i="9"/>
  <c r="AF20" i="9" s="1"/>
  <c r="AK5" i="9"/>
  <c r="V7" i="9"/>
  <c r="Z8" i="9"/>
  <c r="AK8" i="9"/>
  <c r="AA9" i="9"/>
  <c r="AA20" i="9" s="1"/>
  <c r="AK9" i="9"/>
  <c r="G11" i="9"/>
  <c r="AK11" i="9"/>
  <c r="G13" i="9"/>
  <c r="AK13" i="9"/>
  <c r="AK14" i="9"/>
  <c r="V16" i="9"/>
  <c r="AB17" i="9"/>
  <c r="AM18" i="9"/>
  <c r="AN19" i="9"/>
  <c r="G27" i="10"/>
  <c r="G49" i="9"/>
  <c r="Y27" i="10"/>
  <c r="Y49" i="9"/>
  <c r="AF27" i="10"/>
  <c r="AF42" i="10" s="1"/>
  <c r="AF49" i="9"/>
  <c r="AF64" i="9" s="1"/>
  <c r="AK27" i="10"/>
  <c r="AK49" i="9"/>
  <c r="V29" i="10"/>
  <c r="V51" i="9"/>
  <c r="Z30" i="10"/>
  <c r="Z52" i="9"/>
  <c r="AK30" i="10"/>
  <c r="AK52" i="9"/>
  <c r="AA31" i="10"/>
  <c r="AA42" i="10" s="1"/>
  <c r="AA53" i="9"/>
  <c r="AA64" i="9" s="1"/>
  <c r="AK31" i="10"/>
  <c r="AK53" i="9"/>
  <c r="G33" i="10"/>
  <c r="G55" i="9"/>
  <c r="AK33" i="10"/>
  <c r="AK55" i="9"/>
  <c r="G35" i="10"/>
  <c r="G57" i="9"/>
  <c r="AK35" i="10"/>
  <c r="AK57" i="9"/>
  <c r="AK36" i="10"/>
  <c r="AK58" i="9"/>
  <c r="V38" i="10"/>
  <c r="V60" i="9"/>
  <c r="AB39" i="10"/>
  <c r="AB61" i="9"/>
  <c r="AM40" i="10"/>
  <c r="AM62" i="9"/>
  <c r="AN41" i="10"/>
  <c r="AN63" i="9"/>
  <c r="E5" i="10"/>
  <c r="E27" i="9"/>
  <c r="E42" i="9" s="1"/>
  <c r="T5" i="10"/>
  <c r="T27" i="9"/>
  <c r="T42" i="9" s="1"/>
  <c r="AD5" i="10"/>
  <c r="AD27" i="9"/>
  <c r="AI5" i="10"/>
  <c r="AI27" i="9"/>
  <c r="AI42" i="9" s="1"/>
  <c r="V6" i="10"/>
  <c r="V28" i="9"/>
  <c r="K8" i="10"/>
  <c r="K30" i="9"/>
  <c r="K42" i="9" s="1"/>
  <c r="AD8" i="10"/>
  <c r="AD30" i="9"/>
  <c r="V9" i="10"/>
  <c r="V31" i="9"/>
  <c r="AC9" i="10"/>
  <c r="AC31" i="9"/>
  <c r="AC42" i="9" s="1"/>
  <c r="V10" i="10"/>
  <c r="V32" i="9"/>
  <c r="Y11" i="10"/>
  <c r="Y33" i="9"/>
  <c r="V12" i="10"/>
  <c r="V34" i="9"/>
  <c r="Y13" i="10"/>
  <c r="Y35" i="9"/>
  <c r="G14" i="10"/>
  <c r="G36" i="9"/>
  <c r="V15" i="10"/>
  <c r="V37" i="9"/>
  <c r="L17" i="10"/>
  <c r="L39" i="9"/>
  <c r="L42" i="9" s="1"/>
  <c r="AM17" i="10"/>
  <c r="AM39" i="9"/>
  <c r="H19" i="10"/>
  <c r="H41" i="9"/>
  <c r="H42" i="9" s="1"/>
  <c r="V5" i="8"/>
  <c r="E49" i="10"/>
  <c r="E64" i="10" s="1"/>
  <c r="E71" i="9"/>
  <c r="E86" i="9" s="1"/>
  <c r="T20" i="8"/>
  <c r="T49" i="10"/>
  <c r="T64" i="10" s="1"/>
  <c r="T71" i="9"/>
  <c r="T86" i="9" s="1"/>
  <c r="AD20" i="8"/>
  <c r="AD49" i="10"/>
  <c r="AD71" i="9"/>
  <c r="AI20" i="8"/>
  <c r="AI71" i="9"/>
  <c r="AI86" i="9" s="1"/>
  <c r="AI49" i="10"/>
  <c r="AI64" i="10" s="1"/>
  <c r="V50" i="10"/>
  <c r="V72" i="9"/>
  <c r="K52" i="10"/>
  <c r="K64" i="10" s="1"/>
  <c r="K74" i="9"/>
  <c r="K86" i="9" s="1"/>
  <c r="AD52" i="10"/>
  <c r="AD74" i="9"/>
  <c r="V53" i="10"/>
  <c r="V75" i="9"/>
  <c r="AC20" i="8"/>
  <c r="AC53" i="10"/>
  <c r="AC64" i="10" s="1"/>
  <c r="AC75" i="9"/>
  <c r="AC86" i="9" s="1"/>
  <c r="V54" i="10"/>
  <c r="V76" i="9"/>
  <c r="AN11" i="8"/>
  <c r="Y55" i="10"/>
  <c r="Y77" i="9"/>
  <c r="V56" i="10"/>
  <c r="V78" i="9"/>
  <c r="AN13" i="8"/>
  <c r="Y57" i="10"/>
  <c r="Y79" i="9"/>
  <c r="V14" i="8"/>
  <c r="G58" i="10"/>
  <c r="G80" i="9"/>
  <c r="V59" i="10"/>
  <c r="V81" i="9"/>
  <c r="L61" i="10"/>
  <c r="L64" i="10" s="1"/>
  <c r="L83" i="9"/>
  <c r="L86" i="9" s="1"/>
  <c r="AM61" i="10"/>
  <c r="AM83" i="9"/>
  <c r="H20" i="8"/>
  <c r="H63" i="10"/>
  <c r="H64" i="10" s="1"/>
  <c r="H85" i="9"/>
  <c r="H86" i="9" s="1"/>
  <c r="L20" i="8"/>
  <c r="D5" i="9"/>
  <c r="D20" i="9" s="1"/>
  <c r="I5" i="9"/>
  <c r="I20" i="9" s="1"/>
  <c r="Z5" i="9"/>
  <c r="AG5" i="9"/>
  <c r="AG20" i="9" s="1"/>
  <c r="AM5" i="9"/>
  <c r="AM7" i="9"/>
  <c r="AB8" i="9"/>
  <c r="AM8" i="9"/>
  <c r="AB9" i="9"/>
  <c r="AM9" i="9"/>
  <c r="V11" i="9"/>
  <c r="AM11" i="9"/>
  <c r="M13" i="9"/>
  <c r="M20" i="9" s="1"/>
  <c r="AM13" i="9"/>
  <c r="AM14" i="9"/>
  <c r="AM16" i="9"/>
  <c r="AD17" i="9"/>
  <c r="AN18" i="9"/>
  <c r="D27" i="10"/>
  <c r="D42" i="10" s="1"/>
  <c r="D49" i="9"/>
  <c r="D64" i="9" s="1"/>
  <c r="I27" i="10"/>
  <c r="I42" i="10" s="1"/>
  <c r="I49" i="9"/>
  <c r="I64" i="9" s="1"/>
  <c r="Z27" i="10"/>
  <c r="Z49" i="9"/>
  <c r="AG27" i="10"/>
  <c r="AG42" i="10" s="1"/>
  <c r="AG49" i="9"/>
  <c r="AG64" i="9" s="1"/>
  <c r="AM27" i="10"/>
  <c r="AM49" i="9"/>
  <c r="AM29" i="10"/>
  <c r="AM51" i="9"/>
  <c r="AB30" i="10"/>
  <c r="AB52" i="9"/>
  <c r="AM30" i="10"/>
  <c r="AM52" i="9"/>
  <c r="AB31" i="10"/>
  <c r="AB53" i="9"/>
  <c r="AM31" i="10"/>
  <c r="AM53" i="9"/>
  <c r="V33" i="10"/>
  <c r="V55" i="9"/>
  <c r="AM33" i="10"/>
  <c r="AM55" i="9"/>
  <c r="M35" i="10"/>
  <c r="M42" i="10" s="1"/>
  <c r="M57" i="9"/>
  <c r="M64" i="9" s="1"/>
  <c r="AM35" i="10"/>
  <c r="AM57" i="9"/>
  <c r="AM36" i="10"/>
  <c r="AM58" i="9"/>
  <c r="AM38" i="10"/>
  <c r="AM60" i="9"/>
  <c r="AD39" i="10"/>
  <c r="AD61" i="9"/>
  <c r="AN40" i="10"/>
  <c r="AN62" i="9"/>
  <c r="F5" i="10"/>
  <c r="F27" i="9"/>
  <c r="F42" i="9" s="1"/>
  <c r="W5" i="10"/>
  <c r="W27" i="9"/>
  <c r="W42" i="9" s="1"/>
  <c r="AE5" i="10"/>
  <c r="AE27" i="9"/>
  <c r="AJ5" i="10"/>
  <c r="AJ20" i="10" s="1"/>
  <c r="AJ27" i="9"/>
  <c r="AJ42" i="9" s="1"/>
  <c r="AM6" i="10"/>
  <c r="AM28" i="9"/>
  <c r="AE8" i="10"/>
  <c r="AE30" i="9"/>
  <c r="Z9" i="10"/>
  <c r="Z31" i="9"/>
  <c r="AD9" i="10"/>
  <c r="AD31" i="9"/>
  <c r="AM10" i="10"/>
  <c r="AM32" i="9"/>
  <c r="Z11" i="10"/>
  <c r="Z33" i="9"/>
  <c r="AM12" i="10"/>
  <c r="AM34" i="9"/>
  <c r="Z13" i="10"/>
  <c r="Z35" i="9"/>
  <c r="Z14" i="10"/>
  <c r="Z36" i="9"/>
  <c r="AM15" i="10"/>
  <c r="AM37" i="9"/>
  <c r="V18" i="10"/>
  <c r="V40" i="9"/>
  <c r="AN19" i="10"/>
  <c r="AN41" i="9"/>
  <c r="F20" i="8"/>
  <c r="F49" i="10"/>
  <c r="F64" i="10" s="1"/>
  <c r="F71" i="9"/>
  <c r="F86" i="9" s="1"/>
  <c r="W20" i="8"/>
  <c r="W71" i="9"/>
  <c r="W86" i="9" s="1"/>
  <c r="W49" i="10"/>
  <c r="W64" i="10" s="1"/>
  <c r="AE20" i="8"/>
  <c r="AE71" i="9"/>
  <c r="AE49" i="10"/>
  <c r="AJ20" i="8"/>
  <c r="AJ49" i="10"/>
  <c r="AJ71" i="9"/>
  <c r="AJ86" i="9" s="1"/>
  <c r="AN6" i="8"/>
  <c r="AM50" i="10"/>
  <c r="AM72" i="9"/>
  <c r="AE52" i="10"/>
  <c r="AE74" i="9"/>
  <c r="Z53" i="10"/>
  <c r="Z75" i="9"/>
  <c r="AD53" i="10"/>
  <c r="AD75" i="9"/>
  <c r="AN10" i="8"/>
  <c r="AM54" i="10"/>
  <c r="AM76" i="9"/>
  <c r="Z55" i="10"/>
  <c r="Z77" i="9"/>
  <c r="AN12" i="8"/>
  <c r="AM56" i="10"/>
  <c r="AM78" i="9"/>
  <c r="Z57" i="10"/>
  <c r="Z79" i="9"/>
  <c r="Z58" i="10"/>
  <c r="Z80" i="9"/>
  <c r="AN15" i="8"/>
  <c r="AM59" i="10"/>
  <c r="AM81" i="9"/>
  <c r="V17" i="8"/>
  <c r="V62" i="10"/>
  <c r="V84" i="9"/>
  <c r="AN63" i="10"/>
  <c r="AN85" i="9"/>
  <c r="E5" i="9"/>
  <c r="E20" i="9" s="1"/>
  <c r="T5" i="9"/>
  <c r="T20" i="9" s="1"/>
  <c r="AD5" i="9"/>
  <c r="AI5" i="9"/>
  <c r="AI20" i="9" s="1"/>
  <c r="V6" i="9"/>
  <c r="K8" i="9"/>
  <c r="K20" i="9" s="1"/>
  <c r="AD8" i="9"/>
  <c r="V9" i="9"/>
  <c r="AC9" i="9"/>
  <c r="AC20" i="9" s="1"/>
  <c r="V10" i="9"/>
  <c r="Y11" i="9"/>
  <c r="V12" i="9"/>
  <c r="Y13" i="9"/>
  <c r="V14" i="9"/>
  <c r="G14" i="9"/>
  <c r="V15" i="9"/>
  <c r="L17" i="9"/>
  <c r="L20" i="9" s="1"/>
  <c r="AM17" i="9"/>
  <c r="E27" i="10"/>
  <c r="E42" i="10" s="1"/>
  <c r="E49" i="9"/>
  <c r="E64" i="9" s="1"/>
  <c r="T27" i="10"/>
  <c r="T42" i="10" s="1"/>
  <c r="T49" i="9"/>
  <c r="T64" i="9" s="1"/>
  <c r="AD27" i="10"/>
  <c r="AD49" i="9"/>
  <c r="AI27" i="10"/>
  <c r="AI42" i="10" s="1"/>
  <c r="AI49" i="9"/>
  <c r="AI64" i="9" s="1"/>
  <c r="V28" i="10"/>
  <c r="V50" i="9"/>
  <c r="K30" i="10"/>
  <c r="K42" i="10" s="1"/>
  <c r="K52" i="9"/>
  <c r="K64" i="9" s="1"/>
  <c r="AD30" i="10"/>
  <c r="AD52" i="9"/>
  <c r="V31" i="10"/>
  <c r="V53" i="9"/>
  <c r="AC31" i="10"/>
  <c r="AC42" i="10" s="1"/>
  <c r="AC53" i="9"/>
  <c r="AC64" i="9" s="1"/>
  <c r="V32" i="10"/>
  <c r="V54" i="9"/>
  <c r="Y33" i="10"/>
  <c r="Y55" i="9"/>
  <c r="V34" i="10"/>
  <c r="V56" i="9"/>
  <c r="Y35" i="10"/>
  <c r="Y57" i="9"/>
  <c r="G36" i="10"/>
  <c r="G58" i="9"/>
  <c r="V37" i="10"/>
  <c r="V59" i="9"/>
  <c r="L39" i="10"/>
  <c r="L42" i="10" s="1"/>
  <c r="L61" i="9"/>
  <c r="L64" i="9" s="1"/>
  <c r="AM39" i="10"/>
  <c r="AM61" i="9"/>
  <c r="G5" i="10"/>
  <c r="G27" i="9"/>
  <c r="Y5" i="10"/>
  <c r="Y27" i="9"/>
  <c r="AF5" i="10"/>
  <c r="AF20" i="10" s="1"/>
  <c r="AF27" i="9"/>
  <c r="AF42" i="9" s="1"/>
  <c r="AK5" i="10"/>
  <c r="AK27" i="9"/>
  <c r="V7" i="10"/>
  <c r="V29" i="9"/>
  <c r="Z8" i="10"/>
  <c r="Z30" i="9"/>
  <c r="AK8" i="10"/>
  <c r="AK30" i="9"/>
  <c r="AA9" i="10"/>
  <c r="AA31" i="9"/>
  <c r="AA42" i="9" s="1"/>
  <c r="AK9" i="10"/>
  <c r="AK31" i="9"/>
  <c r="G11" i="10"/>
  <c r="G33" i="9"/>
  <c r="AK11" i="10"/>
  <c r="AK33" i="9"/>
  <c r="G13" i="10"/>
  <c r="G35" i="9"/>
  <c r="AK13" i="10"/>
  <c r="AK35" i="9"/>
  <c r="AK14" i="10"/>
  <c r="AK36" i="9"/>
  <c r="V16" i="10"/>
  <c r="V38" i="9"/>
  <c r="AB17" i="10"/>
  <c r="AB39" i="9"/>
  <c r="AM18" i="10"/>
  <c r="AM40" i="9"/>
  <c r="G71" i="9"/>
  <c r="G49" i="10"/>
  <c r="Y20" i="8"/>
  <c r="Y49" i="10"/>
  <c r="Y71" i="9"/>
  <c r="AF20" i="8"/>
  <c r="AF49" i="10"/>
  <c r="AF71" i="9"/>
  <c r="AF86" i="9" s="1"/>
  <c r="AK20" i="8"/>
  <c r="AK49" i="10"/>
  <c r="AK71" i="9"/>
  <c r="V51" i="10"/>
  <c r="V73" i="9"/>
  <c r="AN8" i="8"/>
  <c r="Z52" i="10"/>
  <c r="Z74" i="9"/>
  <c r="AK52" i="10"/>
  <c r="AK74" i="9"/>
  <c r="AA53" i="10"/>
  <c r="AA64" i="10" s="1"/>
  <c r="AA75" i="9"/>
  <c r="AA86" i="9" s="1"/>
  <c r="AK53" i="10"/>
  <c r="AK75" i="9"/>
  <c r="G55" i="10"/>
  <c r="G77" i="9"/>
  <c r="AK55" i="10"/>
  <c r="AK77" i="9"/>
  <c r="G57" i="10"/>
  <c r="G79" i="9"/>
  <c r="AK57" i="10"/>
  <c r="AK79" i="9"/>
  <c r="AK58" i="10"/>
  <c r="AK80" i="9"/>
  <c r="V60" i="10"/>
  <c r="V82" i="9"/>
  <c r="AN17" i="8"/>
  <c r="AB61" i="10"/>
  <c r="AB83" i="9"/>
  <c r="AM62" i="10"/>
  <c r="AM84" i="9"/>
  <c r="V19" i="8"/>
  <c r="E20" i="8"/>
  <c r="M20" i="8"/>
  <c r="Z20" i="8"/>
  <c r="Z13" i="11" l="1"/>
  <c r="AK11" i="11"/>
  <c r="AM5" i="11"/>
  <c r="Z5" i="11"/>
  <c r="AE64" i="10"/>
  <c r="AB9" i="11"/>
  <c r="AK14" i="11"/>
  <c r="Z8" i="11"/>
  <c r="AK5" i="11"/>
  <c r="AB17" i="11"/>
  <c r="AD9" i="11"/>
  <c r="AE8" i="11"/>
  <c r="AK9" i="11"/>
  <c r="AK8" i="11"/>
  <c r="G5" i="11"/>
  <c r="Y13" i="11"/>
  <c r="AD8" i="11"/>
  <c r="AD5" i="11"/>
  <c r="AM9" i="11"/>
  <c r="AM7" i="11"/>
  <c r="AN7" i="11" s="1"/>
  <c r="AO7" i="11" s="1"/>
  <c r="Z9" i="11"/>
  <c r="AM6" i="11"/>
  <c r="AN6" i="11" s="1"/>
  <c r="AO6" i="11" s="1"/>
  <c r="AE5" i="11"/>
  <c r="AK13" i="11"/>
  <c r="G14" i="11"/>
  <c r="V14" i="11" s="1"/>
  <c r="Z14" i="11"/>
  <c r="M20" i="10"/>
  <c r="M13" i="11"/>
  <c r="M20" i="11" s="1"/>
  <c r="AG20" i="10"/>
  <c r="AG5" i="11"/>
  <c r="AG20" i="11" s="1"/>
  <c r="I20" i="10"/>
  <c r="I5" i="11"/>
  <c r="I20" i="11" s="1"/>
  <c r="D20" i="10"/>
  <c r="D5" i="11"/>
  <c r="AA20" i="10"/>
  <c r="AA9" i="11"/>
  <c r="AA20" i="11" s="1"/>
  <c r="Y20" i="10"/>
  <c r="Y5" i="11"/>
  <c r="F20" i="10"/>
  <c r="F5" i="11"/>
  <c r="F20" i="11" s="1"/>
  <c r="AC20" i="10"/>
  <c r="AC9" i="11"/>
  <c r="AC20" i="11" s="1"/>
  <c r="E20" i="10"/>
  <c r="E5" i="11"/>
  <c r="E20" i="11" s="1"/>
  <c r="AB8" i="11"/>
  <c r="W20" i="10"/>
  <c r="W5" i="11"/>
  <c r="W20" i="11" s="1"/>
  <c r="H20" i="10"/>
  <c r="H19" i="11"/>
  <c r="L20" i="10"/>
  <c r="L17" i="11"/>
  <c r="K20" i="10"/>
  <c r="K8" i="11"/>
  <c r="AI20" i="10"/>
  <c r="AI5" i="11"/>
  <c r="AI20" i="11" s="1"/>
  <c r="T20" i="10"/>
  <c r="T5" i="11"/>
  <c r="T20" i="11" s="1"/>
  <c r="G13" i="11"/>
  <c r="AM12" i="11"/>
  <c r="AN12" i="11" s="1"/>
  <c r="AO12" i="11" s="1"/>
  <c r="AM14" i="11"/>
  <c r="AM11" i="11"/>
  <c r="G11" i="11"/>
  <c r="V11" i="11" s="1"/>
  <c r="AM18" i="11"/>
  <c r="AN18" i="11" s="1"/>
  <c r="AO18" i="11" s="1"/>
  <c r="V20" i="8"/>
  <c r="Z11" i="11"/>
  <c r="AM17" i="11"/>
  <c r="AD17" i="11"/>
  <c r="AM13" i="11"/>
  <c r="AF64" i="10"/>
  <c r="AF5" i="11"/>
  <c r="AM15" i="11"/>
  <c r="AN15" i="11" s="1"/>
  <c r="AO15" i="11" s="1"/>
  <c r="AM10" i="11"/>
  <c r="AN10" i="11" s="1"/>
  <c r="AO10" i="11" s="1"/>
  <c r="AJ64" i="10"/>
  <c r="AJ5" i="11"/>
  <c r="AJ20" i="11" s="1"/>
  <c r="Y11" i="11"/>
  <c r="AM16" i="11"/>
  <c r="AN16" i="11" s="1"/>
  <c r="AO16" i="11" s="1"/>
  <c r="AM8" i="11"/>
  <c r="V30" i="10"/>
  <c r="V52" i="10"/>
  <c r="V74" i="9"/>
  <c r="V30" i="9"/>
  <c r="V39" i="10"/>
  <c r="V8" i="10"/>
  <c r="AO14" i="8"/>
  <c r="AO58" i="10" s="1"/>
  <c r="V52" i="9"/>
  <c r="AE20" i="9"/>
  <c r="AO5" i="8"/>
  <c r="V11" i="10"/>
  <c r="AE42" i="9"/>
  <c r="AB42" i="10"/>
  <c r="AE20" i="10"/>
  <c r="AE64" i="9"/>
  <c r="AE42" i="10"/>
  <c r="AN40" i="9"/>
  <c r="Y86" i="9"/>
  <c r="AO18" i="9"/>
  <c r="V17" i="9"/>
  <c r="V33" i="9"/>
  <c r="V39" i="9"/>
  <c r="AD42" i="9"/>
  <c r="Z42" i="10"/>
  <c r="Z20" i="9"/>
  <c r="Z64" i="10"/>
  <c r="AB20" i="10"/>
  <c r="AB64" i="10"/>
  <c r="Z20" i="10"/>
  <c r="V17" i="10"/>
  <c r="G86" i="9"/>
  <c r="V86" i="9" s="1"/>
  <c r="Y42" i="9"/>
  <c r="G20" i="10"/>
  <c r="AN31" i="10"/>
  <c r="AN53" i="9"/>
  <c r="V5" i="10"/>
  <c r="V27" i="9"/>
  <c r="AN28" i="10"/>
  <c r="AN50" i="9"/>
  <c r="AO19" i="8"/>
  <c r="V63" i="10"/>
  <c r="V85" i="9"/>
  <c r="Y64" i="10"/>
  <c r="AD20" i="9"/>
  <c r="AO15" i="8"/>
  <c r="AN59" i="10"/>
  <c r="AN81" i="9"/>
  <c r="AO10" i="8"/>
  <c r="AN54" i="10"/>
  <c r="AN76" i="9"/>
  <c r="AE86" i="9"/>
  <c r="AN15" i="10"/>
  <c r="AN37" i="9"/>
  <c r="AN10" i="10"/>
  <c r="AN32" i="9"/>
  <c r="AM64" i="9"/>
  <c r="AN27" i="10"/>
  <c r="AN49" i="9"/>
  <c r="AO16" i="9"/>
  <c r="AN16" i="9"/>
  <c r="AB20" i="9"/>
  <c r="AM20" i="9"/>
  <c r="V58" i="10"/>
  <c r="V80" i="9"/>
  <c r="AO11" i="8"/>
  <c r="AN55" i="10"/>
  <c r="AN77" i="9"/>
  <c r="AD20" i="10"/>
  <c r="AN30" i="10"/>
  <c r="AN52" i="9"/>
  <c r="AK42" i="10"/>
  <c r="G64" i="9"/>
  <c r="V64" i="9" s="1"/>
  <c r="AM64" i="10"/>
  <c r="AN49" i="10"/>
  <c r="AN71" i="9"/>
  <c r="AM42" i="9"/>
  <c r="AN5" i="10"/>
  <c r="AN27" i="9"/>
  <c r="V61" i="9"/>
  <c r="AN37" i="10"/>
  <c r="AN59" i="9"/>
  <c r="AN32" i="10"/>
  <c r="AN54" i="9"/>
  <c r="AO6" i="9"/>
  <c r="AN6" i="9"/>
  <c r="AO19" i="9"/>
  <c r="V19" i="9"/>
  <c r="V36" i="10"/>
  <c r="V58" i="9"/>
  <c r="AN33" i="10"/>
  <c r="AN55" i="9"/>
  <c r="AO12" i="8"/>
  <c r="AN56" i="10"/>
  <c r="AN78" i="9"/>
  <c r="AO6" i="8"/>
  <c r="AN50" i="10"/>
  <c r="AN72" i="9"/>
  <c r="AN12" i="10"/>
  <c r="AN34" i="9"/>
  <c r="AN6" i="10"/>
  <c r="AN28" i="9"/>
  <c r="AN29" i="10"/>
  <c r="AN51" i="9"/>
  <c r="AO13" i="8"/>
  <c r="AN57" i="10"/>
  <c r="AN79" i="9"/>
  <c r="AN17" i="9"/>
  <c r="AO8" i="9"/>
  <c r="AN8" i="9"/>
  <c r="AO9" i="8"/>
  <c r="AN53" i="10"/>
  <c r="AN75" i="9"/>
  <c r="AN9" i="10"/>
  <c r="AN31" i="9"/>
  <c r="AO12" i="9"/>
  <c r="AN12" i="9"/>
  <c r="V41" i="10"/>
  <c r="V63" i="9"/>
  <c r="AN20" i="8"/>
  <c r="AO17" i="8"/>
  <c r="AN61" i="10"/>
  <c r="AN83" i="9"/>
  <c r="AK86" i="9"/>
  <c r="AN17" i="10"/>
  <c r="AN39" i="9"/>
  <c r="AK42" i="9"/>
  <c r="AO40" i="10"/>
  <c r="AO62" i="9"/>
  <c r="AD64" i="9"/>
  <c r="V27" i="10"/>
  <c r="V49" i="9"/>
  <c r="AO11" i="9"/>
  <c r="AN11" i="9"/>
  <c r="V5" i="9"/>
  <c r="V61" i="10"/>
  <c r="V83" i="9"/>
  <c r="AN36" i="10"/>
  <c r="AN58" i="9"/>
  <c r="AM42" i="10"/>
  <c r="V13" i="9"/>
  <c r="AN5" i="9"/>
  <c r="AD86" i="9"/>
  <c r="V49" i="10"/>
  <c r="V71" i="9"/>
  <c r="AN13" i="10"/>
  <c r="AN35" i="9"/>
  <c r="Y64" i="9"/>
  <c r="G42" i="10"/>
  <c r="V42" i="10" s="1"/>
  <c r="AK20" i="9"/>
  <c r="Y20" i="9"/>
  <c r="AN58" i="10"/>
  <c r="AN80" i="9"/>
  <c r="AM86" i="9"/>
  <c r="AN14" i="10"/>
  <c r="AN36" i="9"/>
  <c r="AM20" i="10"/>
  <c r="AO7" i="9"/>
  <c r="AN7" i="9"/>
  <c r="AK64" i="9"/>
  <c r="G20" i="9"/>
  <c r="V20" i="9" s="1"/>
  <c r="AO7" i="8"/>
  <c r="AN51" i="10"/>
  <c r="AN73" i="9"/>
  <c r="AN7" i="10"/>
  <c r="AN29" i="9"/>
  <c r="AN34" i="10"/>
  <c r="AN56" i="9"/>
  <c r="AO15" i="9"/>
  <c r="AN15" i="9"/>
  <c r="E571" i="8"/>
  <c r="V19" i="10"/>
  <c r="V41" i="9"/>
  <c r="AO8" i="8"/>
  <c r="AN52" i="10"/>
  <c r="AN74" i="9"/>
  <c r="AK64" i="10"/>
  <c r="G64" i="10"/>
  <c r="V64" i="10" s="1"/>
  <c r="AN8" i="10"/>
  <c r="AN30" i="9"/>
  <c r="AK20" i="10"/>
  <c r="G42" i="9"/>
  <c r="V42" i="9" s="1"/>
  <c r="AN35" i="10"/>
  <c r="AN57" i="9"/>
  <c r="AD42" i="10"/>
  <c r="AN13" i="9"/>
  <c r="AN38" i="10"/>
  <c r="AN60" i="9"/>
  <c r="V35" i="10"/>
  <c r="V57" i="9"/>
  <c r="AB64" i="9"/>
  <c r="Z64" i="9"/>
  <c r="AO14" i="9"/>
  <c r="AN14" i="9"/>
  <c r="AO9" i="9"/>
  <c r="AN9" i="9"/>
  <c r="AD64" i="10"/>
  <c r="V14" i="10"/>
  <c r="V36" i="9"/>
  <c r="AN11" i="10"/>
  <c r="AN33" i="9"/>
  <c r="AN39" i="10"/>
  <c r="AN61" i="9"/>
  <c r="Y42" i="10"/>
  <c r="AO16" i="8"/>
  <c r="AN60" i="10"/>
  <c r="AN82" i="9"/>
  <c r="V57" i="10"/>
  <c r="V79" i="9"/>
  <c r="AB86" i="9"/>
  <c r="Z86" i="9"/>
  <c r="AN16" i="10"/>
  <c r="AN38" i="9"/>
  <c r="V13" i="10"/>
  <c r="V35" i="9"/>
  <c r="AB42" i="9"/>
  <c r="Z42" i="9"/>
  <c r="AO10" i="9"/>
  <c r="AN10" i="9"/>
  <c r="AO62" i="10"/>
  <c r="AO84" i="9"/>
  <c r="AN13" i="11" l="1"/>
  <c r="AB20" i="11"/>
  <c r="AE20" i="11"/>
  <c r="AK20" i="11"/>
  <c r="Z20" i="11"/>
  <c r="G20" i="11"/>
  <c r="AN14" i="11"/>
  <c r="AO14" i="11" s="1"/>
  <c r="V17" i="11"/>
  <c r="L20" i="11"/>
  <c r="V20" i="10"/>
  <c r="V13" i="11"/>
  <c r="AN9" i="11"/>
  <c r="AO9" i="11" s="1"/>
  <c r="K20" i="11"/>
  <c r="V8" i="11"/>
  <c r="H20" i="11"/>
  <c r="V19" i="11"/>
  <c r="AO19" i="11" s="1"/>
  <c r="V5" i="11"/>
  <c r="D20" i="11"/>
  <c r="AM20" i="11"/>
  <c r="AN8" i="11"/>
  <c r="AN11" i="11"/>
  <c r="AO11" i="11" s="1"/>
  <c r="Y20" i="11"/>
  <c r="AD20" i="11"/>
  <c r="AN17" i="11"/>
  <c r="AN5" i="11"/>
  <c r="AF20" i="11"/>
  <c r="AN20" i="10"/>
  <c r="AO5" i="9"/>
  <c r="AO80" i="9"/>
  <c r="AO49" i="10"/>
  <c r="AO71" i="9"/>
  <c r="AN42" i="9"/>
  <c r="AO42" i="9" s="1"/>
  <c r="AO13" i="9"/>
  <c r="AO40" i="9"/>
  <c r="AO18" i="10"/>
  <c r="AO35" i="10"/>
  <c r="AO20" i="8"/>
  <c r="AO57" i="9"/>
  <c r="AN42" i="10"/>
  <c r="AO42" i="10" s="1"/>
  <c r="AO14" i="10"/>
  <c r="AN20" i="9"/>
  <c r="AO20" i="9" s="1"/>
  <c r="AN64" i="10"/>
  <c r="AO64" i="10" s="1"/>
  <c r="AO15" i="10"/>
  <c r="AO37" i="9"/>
  <c r="AO54" i="10"/>
  <c r="AO76" i="9"/>
  <c r="AO63" i="10"/>
  <c r="AO85" i="9"/>
  <c r="AO60" i="10"/>
  <c r="AO82" i="9"/>
  <c r="AO39" i="10"/>
  <c r="AO61" i="9"/>
  <c r="AO11" i="10"/>
  <c r="AO33" i="9"/>
  <c r="AN64" i="9"/>
  <c r="AO64" i="9" s="1"/>
  <c r="AO52" i="10"/>
  <c r="AO74" i="9"/>
  <c r="AO7" i="10"/>
  <c r="AO29" i="9"/>
  <c r="AO13" i="10"/>
  <c r="AO35" i="9"/>
  <c r="AO36" i="10"/>
  <c r="AO58" i="9"/>
  <c r="AO17" i="10"/>
  <c r="AO39" i="9"/>
  <c r="AO61" i="10"/>
  <c r="AO83" i="9"/>
  <c r="AO9" i="10"/>
  <c r="AO31" i="9"/>
  <c r="AO50" i="10"/>
  <c r="AO72" i="9"/>
  <c r="AO30" i="10"/>
  <c r="AO52" i="9"/>
  <c r="AO55" i="10"/>
  <c r="AO77" i="9"/>
  <c r="AO27" i="10"/>
  <c r="AO49" i="9"/>
  <c r="AO10" i="10"/>
  <c r="AO32" i="9"/>
  <c r="AO5" i="10"/>
  <c r="AO27" i="9"/>
  <c r="AO31" i="10"/>
  <c r="AO53" i="9"/>
  <c r="AO53" i="10"/>
  <c r="AO75" i="9"/>
  <c r="AO16" i="10"/>
  <c r="AO38" i="9"/>
  <c r="AO19" i="10"/>
  <c r="AO41" i="9"/>
  <c r="AO34" i="10"/>
  <c r="AO56" i="9"/>
  <c r="AO12" i="10"/>
  <c r="AO34" i="9"/>
  <c r="AO37" i="10"/>
  <c r="AO59" i="9"/>
  <c r="AO28" i="10"/>
  <c r="AO50" i="9"/>
  <c r="AO8" i="10"/>
  <c r="AO30" i="9"/>
  <c r="AO51" i="10"/>
  <c r="AO73" i="9"/>
  <c r="AO41" i="10"/>
  <c r="AO63" i="9"/>
  <c r="AO17" i="9"/>
  <c r="AO29" i="10"/>
  <c r="AO51" i="9"/>
  <c r="AO56" i="10"/>
  <c r="AO78" i="9"/>
  <c r="AN86" i="9"/>
  <c r="AO86" i="9" s="1"/>
  <c r="AO38" i="10"/>
  <c r="AO60" i="9"/>
  <c r="AO36" i="9"/>
  <c r="AO57" i="10"/>
  <c r="AO79" i="9"/>
  <c r="AO6" i="10"/>
  <c r="AO28" i="9"/>
  <c r="AO33" i="10"/>
  <c r="AO55" i="9"/>
  <c r="AO32" i="10"/>
  <c r="AO54" i="9"/>
  <c r="AO59" i="10"/>
  <c r="AO81" i="9"/>
  <c r="AO17" i="11" l="1"/>
  <c r="AO13" i="11"/>
  <c r="AO5" i="11"/>
  <c r="AO20" i="10"/>
  <c r="AO8" i="11"/>
  <c r="V20" i="11"/>
  <c r="AN20" i="11"/>
  <c r="AO87" i="9"/>
  <c r="EF672" i="8"/>
  <c r="EG672" i="8"/>
  <c r="EH672" i="8"/>
  <c r="EI672" i="8"/>
  <c r="EJ672" i="8"/>
  <c r="EK672" i="8"/>
  <c r="EL672" i="8"/>
  <c r="EM672" i="8"/>
  <c r="EN672" i="8"/>
  <c r="EF673" i="8"/>
  <c r="EG673" i="8"/>
  <c r="EH673" i="8"/>
  <c r="EI673" i="8"/>
  <c r="EJ673" i="8"/>
  <c r="EK673" i="8"/>
  <c r="EL673" i="8"/>
  <c r="EM673" i="8"/>
  <c r="EN673" i="8"/>
  <c r="EF674" i="8"/>
  <c r="EG674" i="8"/>
  <c r="EH674" i="8"/>
  <c r="EI674" i="8"/>
  <c r="EJ674" i="8"/>
  <c r="EK674" i="8"/>
  <c r="EL674" i="8"/>
  <c r="EM674" i="8"/>
  <c r="EN674" i="8"/>
  <c r="EF675" i="8"/>
  <c r="EG675" i="8"/>
  <c r="EH675" i="8"/>
  <c r="EI675" i="8"/>
  <c r="EJ675" i="8"/>
  <c r="EK675" i="8"/>
  <c r="EL675" i="8"/>
  <c r="EM675" i="8"/>
  <c r="EN675" i="8"/>
  <c r="EF676" i="8"/>
  <c r="EG676" i="8"/>
  <c r="EH676" i="8"/>
  <c r="EI676" i="8"/>
  <c r="EJ676" i="8"/>
  <c r="EK676" i="8"/>
  <c r="EL676" i="8"/>
  <c r="EM676" i="8"/>
  <c r="EN676" i="8"/>
  <c r="EF677" i="8"/>
  <c r="EG677" i="8"/>
  <c r="EH677" i="8"/>
  <c r="EI677" i="8"/>
  <c r="EJ677" i="8"/>
  <c r="EK677" i="8"/>
  <c r="EL677" i="8"/>
  <c r="EM677" i="8"/>
  <c r="EN677" i="8"/>
  <c r="EF678" i="8"/>
  <c r="EG678" i="8"/>
  <c r="EH678" i="8"/>
  <c r="EI678" i="8"/>
  <c r="EJ678" i="8"/>
  <c r="EK678" i="8"/>
  <c r="EL678" i="8"/>
  <c r="EM678" i="8"/>
  <c r="EN678" i="8"/>
  <c r="EF679" i="8"/>
  <c r="EG679" i="8"/>
  <c r="EH679" i="8"/>
  <c r="EI679" i="8"/>
  <c r="EJ679" i="8"/>
  <c r="EK679" i="8"/>
  <c r="EL679" i="8"/>
  <c r="EM679" i="8"/>
  <c r="EN679" i="8"/>
  <c r="EF680" i="8"/>
  <c r="EG680" i="8"/>
  <c r="EH680" i="8"/>
  <c r="EI680" i="8"/>
  <c r="EJ680" i="8"/>
  <c r="EK680" i="8"/>
  <c r="EL680" i="8"/>
  <c r="EM680" i="8"/>
  <c r="EN680" i="8"/>
  <c r="EF681" i="8"/>
  <c r="EG681" i="8"/>
  <c r="EH681" i="8"/>
  <c r="EI681" i="8"/>
  <c r="EJ681" i="8"/>
  <c r="EK681" i="8"/>
  <c r="EL681" i="8"/>
  <c r="EM681" i="8"/>
  <c r="EN681" i="8"/>
  <c r="EF682" i="8"/>
  <c r="EG682" i="8"/>
  <c r="EH682" i="8"/>
  <c r="EI682" i="8"/>
  <c r="EJ682" i="8"/>
  <c r="EK682" i="8"/>
  <c r="EL682" i="8"/>
  <c r="EM682" i="8"/>
  <c r="EN682" i="8"/>
  <c r="GJ664" i="8"/>
  <c r="EI684" i="8"/>
  <c r="EM684" i="8"/>
  <c r="HX656" i="8"/>
  <c r="HX655" i="8"/>
  <c r="HX654" i="8"/>
  <c r="HS656" i="8"/>
  <c r="HS655" i="8"/>
  <c r="HS654" i="8"/>
  <c r="HJ655" i="8"/>
  <c r="HJ654" i="8"/>
  <c r="EQ688" i="8"/>
  <c r="EQ687" i="8"/>
  <c r="EQ686" i="8"/>
  <c r="EQ685" i="8"/>
  <c r="EQ684" i="8"/>
  <c r="EQ683" i="8"/>
  <c r="EQ682" i="8"/>
  <c r="EQ681" i="8"/>
  <c r="EQ680" i="8"/>
  <c r="EQ679" i="8"/>
  <c r="EQ678" i="8"/>
  <c r="EQ677" i="8"/>
  <c r="EQ676" i="8"/>
  <c r="EQ675" i="8"/>
  <c r="EE685" i="8"/>
  <c r="EE684" i="8"/>
  <c r="EE683" i="8"/>
  <c r="EE682" i="8"/>
  <c r="EE681" i="8"/>
  <c r="EE680" i="8"/>
  <c r="EE679" i="8"/>
  <c r="EE678" i="8"/>
  <c r="EE677" i="8"/>
  <c r="EE676" i="8"/>
  <c r="EE675" i="8"/>
  <c r="EE674" i="8"/>
  <c r="EE673" i="8"/>
  <c r="EE672" i="8"/>
  <c r="HI654" i="8"/>
  <c r="HK654" i="8"/>
  <c r="HL654" i="8"/>
  <c r="HM654" i="8"/>
  <c r="HN654" i="8"/>
  <c r="HO654" i="8"/>
  <c r="HP654" i="8"/>
  <c r="HQ654" i="8"/>
  <c r="HR654" i="8"/>
  <c r="HT654" i="8"/>
  <c r="HU654" i="8"/>
  <c r="HV654" i="8"/>
  <c r="HW654" i="8"/>
  <c r="HY654" i="8"/>
  <c r="HZ654" i="8"/>
  <c r="IA654" i="8"/>
  <c r="IC618" i="8"/>
  <c r="ID618" i="8"/>
  <c r="IE618" i="8"/>
  <c r="IF618" i="8"/>
  <c r="IG618" i="8"/>
  <c r="IH618" i="8"/>
  <c r="II618" i="8"/>
  <c r="IJ618" i="8"/>
  <c r="HI655" i="8"/>
  <c r="HK655" i="8"/>
  <c r="HL655" i="8"/>
  <c r="HM655" i="8"/>
  <c r="HN655" i="8"/>
  <c r="HO655" i="8"/>
  <c r="HP655" i="8"/>
  <c r="HQ655" i="8"/>
  <c r="HR655" i="8"/>
  <c r="HT655" i="8"/>
  <c r="HU655" i="8"/>
  <c r="HV655" i="8"/>
  <c r="HW655" i="8"/>
  <c r="HY655" i="8"/>
  <c r="HZ655" i="8"/>
  <c r="IA655" i="8"/>
  <c r="IC619" i="8"/>
  <c r="ID619" i="8"/>
  <c r="IE619" i="8"/>
  <c r="IF619" i="8"/>
  <c r="IG619" i="8"/>
  <c r="IH619" i="8"/>
  <c r="II619" i="8"/>
  <c r="IJ619" i="8"/>
  <c r="HI656" i="8"/>
  <c r="HJ656" i="8"/>
  <c r="HK656" i="8"/>
  <c r="HL656" i="8"/>
  <c r="HM656" i="8"/>
  <c r="HN656" i="8"/>
  <c r="HO656" i="8"/>
  <c r="HP656" i="8"/>
  <c r="HQ656" i="8"/>
  <c r="HR656" i="8"/>
  <c r="HT656" i="8"/>
  <c r="HU656" i="8"/>
  <c r="HV656" i="8"/>
  <c r="HW656" i="8"/>
  <c r="HY656" i="8"/>
  <c r="HZ656" i="8"/>
  <c r="IA656" i="8"/>
  <c r="IC620" i="8"/>
  <c r="ID620" i="8"/>
  <c r="IE620" i="8"/>
  <c r="IF620" i="8"/>
  <c r="IG620" i="8"/>
  <c r="IH620" i="8"/>
  <c r="II620" i="8"/>
  <c r="IJ620" i="8"/>
  <c r="HI657" i="8"/>
  <c r="HJ657" i="8"/>
  <c r="HK657" i="8"/>
  <c r="HL657" i="8"/>
  <c r="HM657" i="8"/>
  <c r="HN657" i="8"/>
  <c r="HO657" i="8"/>
  <c r="HP657" i="8"/>
  <c r="HQ657" i="8"/>
  <c r="HR657" i="8"/>
  <c r="HS657" i="8"/>
  <c r="HT657" i="8"/>
  <c r="HU657" i="8"/>
  <c r="HV657" i="8"/>
  <c r="HW657" i="8"/>
  <c r="HX657" i="8"/>
  <c r="HY657" i="8"/>
  <c r="HZ657" i="8"/>
  <c r="IA657" i="8"/>
  <c r="IC621" i="8"/>
  <c r="ID621" i="8"/>
  <c r="IE621" i="8"/>
  <c r="IF621" i="8"/>
  <c r="IG621" i="8"/>
  <c r="IH621" i="8"/>
  <c r="II621" i="8"/>
  <c r="IJ621" i="8"/>
  <c r="HI658" i="8"/>
  <c r="HJ658" i="8"/>
  <c r="HK658" i="8"/>
  <c r="HL658" i="8"/>
  <c r="HM658" i="8"/>
  <c r="HN658" i="8"/>
  <c r="HO658" i="8"/>
  <c r="HP658" i="8"/>
  <c r="HQ658" i="8"/>
  <c r="HR658" i="8"/>
  <c r="HS658" i="8"/>
  <c r="HT658" i="8"/>
  <c r="HU658" i="8"/>
  <c r="HV658" i="8"/>
  <c r="HW658" i="8"/>
  <c r="HX658" i="8"/>
  <c r="HY658" i="8"/>
  <c r="HZ658" i="8"/>
  <c r="IA658" i="8"/>
  <c r="IC622" i="8"/>
  <c r="ID622" i="8"/>
  <c r="IE622" i="8"/>
  <c r="IF622" i="8"/>
  <c r="IG622" i="8"/>
  <c r="IH622" i="8"/>
  <c r="II622" i="8"/>
  <c r="IJ622" i="8"/>
  <c r="HI659" i="8"/>
  <c r="HJ659" i="8"/>
  <c r="HK659" i="8"/>
  <c r="HL659" i="8"/>
  <c r="HM659" i="8"/>
  <c r="HN659" i="8"/>
  <c r="HO659" i="8"/>
  <c r="HP659" i="8"/>
  <c r="HQ659" i="8"/>
  <c r="HR659" i="8"/>
  <c r="HS659" i="8"/>
  <c r="HT659" i="8"/>
  <c r="HU659" i="8"/>
  <c r="HV659" i="8"/>
  <c r="HW659" i="8"/>
  <c r="HX659" i="8"/>
  <c r="HY659" i="8"/>
  <c r="HZ659" i="8"/>
  <c r="IA659" i="8"/>
  <c r="IC623" i="8"/>
  <c r="ID623" i="8"/>
  <c r="IE623" i="8"/>
  <c r="IF623" i="8"/>
  <c r="IG623" i="8"/>
  <c r="IH623" i="8"/>
  <c r="II623" i="8"/>
  <c r="IJ623" i="8"/>
  <c r="HI660" i="8"/>
  <c r="HJ660" i="8"/>
  <c r="HK660" i="8"/>
  <c r="HL660" i="8"/>
  <c r="HM660" i="8"/>
  <c r="HN660" i="8"/>
  <c r="HO660" i="8"/>
  <c r="HP660" i="8"/>
  <c r="HQ660" i="8"/>
  <c r="HR660" i="8"/>
  <c r="HS660" i="8"/>
  <c r="HT660" i="8"/>
  <c r="HU660" i="8"/>
  <c r="HV660" i="8"/>
  <c r="HW660" i="8"/>
  <c r="HX660" i="8"/>
  <c r="HY660" i="8"/>
  <c r="HZ660" i="8"/>
  <c r="IA660" i="8"/>
  <c r="IC624" i="8"/>
  <c r="ID624" i="8"/>
  <c r="IE624" i="8"/>
  <c r="IF624" i="8"/>
  <c r="IG624" i="8"/>
  <c r="IH624" i="8"/>
  <c r="II624" i="8"/>
  <c r="IJ624" i="8"/>
  <c r="HI661" i="8"/>
  <c r="HJ661" i="8"/>
  <c r="HK661" i="8"/>
  <c r="HL661" i="8"/>
  <c r="HM661" i="8"/>
  <c r="HN661" i="8"/>
  <c r="HO661" i="8"/>
  <c r="HP661" i="8"/>
  <c r="HQ661" i="8"/>
  <c r="HR661" i="8"/>
  <c r="HS661" i="8"/>
  <c r="HT661" i="8"/>
  <c r="HU661" i="8"/>
  <c r="HV661" i="8"/>
  <c r="HW661" i="8"/>
  <c r="HX661" i="8"/>
  <c r="HY661" i="8"/>
  <c r="HZ661" i="8"/>
  <c r="IA661" i="8"/>
  <c r="IC625" i="8"/>
  <c r="ID625" i="8"/>
  <c r="IE625" i="8"/>
  <c r="IF625" i="8"/>
  <c r="IG625" i="8"/>
  <c r="IH625" i="8"/>
  <c r="II625" i="8"/>
  <c r="IJ625" i="8"/>
  <c r="HI662" i="8"/>
  <c r="HJ662" i="8"/>
  <c r="HK662" i="8"/>
  <c r="HL662" i="8"/>
  <c r="HM662" i="8"/>
  <c r="HN662" i="8"/>
  <c r="HO662" i="8"/>
  <c r="HP662" i="8"/>
  <c r="HQ662" i="8"/>
  <c r="HR662" i="8"/>
  <c r="HS662" i="8"/>
  <c r="HT662" i="8"/>
  <c r="HU662" i="8"/>
  <c r="HV662" i="8"/>
  <c r="HW662" i="8"/>
  <c r="HX662" i="8"/>
  <c r="HY662" i="8"/>
  <c r="HZ662" i="8"/>
  <c r="IA662" i="8"/>
  <c r="IC626" i="8"/>
  <c r="ID626" i="8"/>
  <c r="IE626" i="8"/>
  <c r="IF626" i="8"/>
  <c r="IG626" i="8"/>
  <c r="IH626" i="8"/>
  <c r="II626" i="8"/>
  <c r="IJ626" i="8"/>
  <c r="HI663" i="8"/>
  <c r="HJ663" i="8"/>
  <c r="HK663" i="8"/>
  <c r="HL663" i="8"/>
  <c r="HM663" i="8"/>
  <c r="HN663" i="8"/>
  <c r="HO663" i="8"/>
  <c r="HP663" i="8"/>
  <c r="HQ663" i="8"/>
  <c r="HR663" i="8"/>
  <c r="HS663" i="8"/>
  <c r="HT663" i="8"/>
  <c r="HU663" i="8"/>
  <c r="HV663" i="8"/>
  <c r="HW663" i="8"/>
  <c r="HX663" i="8"/>
  <c r="HY663" i="8"/>
  <c r="HZ663" i="8"/>
  <c r="IA663" i="8"/>
  <c r="IC627" i="8"/>
  <c r="ID627" i="8"/>
  <c r="IE627" i="8"/>
  <c r="IF627" i="8"/>
  <c r="IG627" i="8"/>
  <c r="IH627" i="8"/>
  <c r="II627" i="8"/>
  <c r="IJ627" i="8"/>
  <c r="HI664" i="8"/>
  <c r="HJ664" i="8"/>
  <c r="HK664" i="8"/>
  <c r="HL664" i="8"/>
  <c r="HM664" i="8"/>
  <c r="HN664" i="8"/>
  <c r="HO664" i="8"/>
  <c r="HP664" i="8"/>
  <c r="HQ664" i="8"/>
  <c r="HR664" i="8"/>
  <c r="HS664" i="8"/>
  <c r="HT664" i="8"/>
  <c r="HU664" i="8"/>
  <c r="HV664" i="8"/>
  <c r="HW664" i="8"/>
  <c r="HX664" i="8"/>
  <c r="HY664" i="8"/>
  <c r="HZ664" i="8"/>
  <c r="IA664" i="8"/>
  <c r="IC628" i="8"/>
  <c r="ID628" i="8"/>
  <c r="IE628" i="8"/>
  <c r="IF628" i="8"/>
  <c r="IG628" i="8"/>
  <c r="IH628" i="8"/>
  <c r="II628" i="8"/>
  <c r="IJ628" i="8"/>
  <c r="HI665" i="8"/>
  <c r="HJ665" i="8"/>
  <c r="HK665" i="8"/>
  <c r="HL665" i="8"/>
  <c r="HM665" i="8"/>
  <c r="HN665" i="8"/>
  <c r="HO665" i="8"/>
  <c r="HP665" i="8"/>
  <c r="HQ665" i="8"/>
  <c r="HR665" i="8"/>
  <c r="HS665" i="8"/>
  <c r="HT665" i="8"/>
  <c r="HU665" i="8"/>
  <c r="HV665" i="8"/>
  <c r="HW665" i="8"/>
  <c r="HX665" i="8"/>
  <c r="HY665" i="8"/>
  <c r="HZ665" i="8"/>
  <c r="IA665" i="8"/>
  <c r="IC629" i="8"/>
  <c r="ID629" i="8"/>
  <c r="IE629" i="8"/>
  <c r="IF629" i="8"/>
  <c r="IG629" i="8"/>
  <c r="IH629" i="8"/>
  <c r="II629" i="8"/>
  <c r="IJ629" i="8"/>
  <c r="HI666" i="8"/>
  <c r="HJ666" i="8"/>
  <c r="HK666" i="8"/>
  <c r="HL666" i="8"/>
  <c r="HM666" i="8"/>
  <c r="HN666" i="8"/>
  <c r="HO666" i="8"/>
  <c r="HP666" i="8"/>
  <c r="HQ666" i="8"/>
  <c r="HR666" i="8"/>
  <c r="HS666" i="8"/>
  <c r="HT666" i="8"/>
  <c r="HU666" i="8"/>
  <c r="HV666" i="8"/>
  <c r="HW666" i="8"/>
  <c r="HX666" i="8"/>
  <c r="HY666" i="8"/>
  <c r="HZ666" i="8"/>
  <c r="IA666" i="8"/>
  <c r="IC630" i="8"/>
  <c r="ID630" i="8"/>
  <c r="IE630" i="8"/>
  <c r="IF630" i="8"/>
  <c r="IG630" i="8"/>
  <c r="IH630" i="8"/>
  <c r="II630" i="8"/>
  <c r="IJ630" i="8"/>
  <c r="HI667" i="8"/>
  <c r="HJ667" i="8"/>
  <c r="HK667" i="8"/>
  <c r="HL667" i="8"/>
  <c r="HM667" i="8"/>
  <c r="HN667" i="8"/>
  <c r="HO667" i="8"/>
  <c r="HP667" i="8"/>
  <c r="HQ667" i="8"/>
  <c r="HR667" i="8"/>
  <c r="HS667" i="8"/>
  <c r="HT667" i="8"/>
  <c r="HU667" i="8"/>
  <c r="HV667" i="8"/>
  <c r="HW667" i="8"/>
  <c r="HX667" i="8"/>
  <c r="HY667" i="8"/>
  <c r="HZ667" i="8"/>
  <c r="IA667" i="8"/>
  <c r="IC631" i="8"/>
  <c r="ID631" i="8"/>
  <c r="IE631" i="8"/>
  <c r="IF631" i="8"/>
  <c r="IG631" i="8"/>
  <c r="IH631" i="8"/>
  <c r="II631" i="8"/>
  <c r="IJ631" i="8"/>
  <c r="IC632" i="8"/>
  <c r="ID632" i="8"/>
  <c r="IE632" i="8"/>
  <c r="IF632" i="8"/>
  <c r="IG632" i="8"/>
  <c r="IH632" i="8"/>
  <c r="II632" i="8"/>
  <c r="IJ632" i="8"/>
  <c r="IC633" i="8"/>
  <c r="ID633" i="8"/>
  <c r="IE633" i="8"/>
  <c r="IF633" i="8"/>
  <c r="IG633" i="8"/>
  <c r="IH633" i="8"/>
  <c r="II633" i="8"/>
  <c r="IJ633" i="8"/>
  <c r="IC634" i="8"/>
  <c r="ID634" i="8"/>
  <c r="IE634" i="8"/>
  <c r="IF634" i="8"/>
  <c r="IG634" i="8"/>
  <c r="IH634" i="8"/>
  <c r="II634" i="8"/>
  <c r="IJ634" i="8"/>
  <c r="IC635" i="8"/>
  <c r="ID635" i="8"/>
  <c r="IE635" i="8"/>
  <c r="IF635" i="8"/>
  <c r="IG635" i="8"/>
  <c r="IH635" i="8"/>
  <c r="II635" i="8"/>
  <c r="IJ635" i="8"/>
  <c r="IC636" i="8"/>
  <c r="ID636" i="8"/>
  <c r="IE636" i="8"/>
  <c r="IF636" i="8"/>
  <c r="IG636" i="8"/>
  <c r="IH636" i="8"/>
  <c r="II636" i="8"/>
  <c r="IJ636" i="8"/>
  <c r="ED672" i="8"/>
  <c r="EO660" i="8"/>
  <c r="EP675" i="8"/>
  <c r="ER675" i="8"/>
  <c r="ES675" i="8"/>
  <c r="ET675" i="8"/>
  <c r="EU675" i="8"/>
  <c r="EV675" i="8"/>
  <c r="EW675" i="8"/>
  <c r="EX675" i="8"/>
  <c r="EY675" i="8"/>
  <c r="EZ675" i="8"/>
  <c r="FA659" i="8"/>
  <c r="FM654" i="8"/>
  <c r="GJ654" i="8"/>
  <c r="ED673" i="8"/>
  <c r="EO661" i="8"/>
  <c r="EP676" i="8"/>
  <c r="ER676" i="8"/>
  <c r="ES676" i="8"/>
  <c r="ET676" i="8"/>
  <c r="EU676" i="8"/>
  <c r="EV676" i="8"/>
  <c r="EW676" i="8"/>
  <c r="EX676" i="8"/>
  <c r="EY676" i="8"/>
  <c r="EZ676" i="8"/>
  <c r="FA660" i="8"/>
  <c r="FM655" i="8"/>
  <c r="GJ655" i="8"/>
  <c r="ED674" i="8"/>
  <c r="EO662" i="8"/>
  <c r="EP677" i="8"/>
  <c r="ER677" i="8"/>
  <c r="ES677" i="8"/>
  <c r="ET677" i="8"/>
  <c r="EU677" i="8"/>
  <c r="EV677" i="8"/>
  <c r="EW677" i="8"/>
  <c r="EX677" i="8"/>
  <c r="EY677" i="8"/>
  <c r="EZ677" i="8"/>
  <c r="FA661" i="8"/>
  <c r="FM656" i="8"/>
  <c r="GJ656" i="8"/>
  <c r="ED675" i="8"/>
  <c r="EO663" i="8"/>
  <c r="EP678" i="8"/>
  <c r="ER678" i="8"/>
  <c r="ES678" i="8"/>
  <c r="ET678" i="8"/>
  <c r="EU678" i="8"/>
  <c r="EV678" i="8"/>
  <c r="EW678" i="8"/>
  <c r="EX678" i="8"/>
  <c r="EY678" i="8"/>
  <c r="EZ678" i="8"/>
  <c r="FA662" i="8"/>
  <c r="FM657" i="8"/>
  <c r="GJ657" i="8"/>
  <c r="ED676" i="8"/>
  <c r="EO664" i="8"/>
  <c r="EP679" i="8"/>
  <c r="ER679" i="8"/>
  <c r="ES679" i="8"/>
  <c r="ET679" i="8"/>
  <c r="EU679" i="8"/>
  <c r="EV679" i="8"/>
  <c r="EW679" i="8"/>
  <c r="EX679" i="8"/>
  <c r="EY679" i="8"/>
  <c r="EZ679" i="8"/>
  <c r="FA663" i="8"/>
  <c r="FM658" i="8"/>
  <c r="GJ658" i="8"/>
  <c r="ED677" i="8"/>
  <c r="EO665" i="8"/>
  <c r="EP680" i="8"/>
  <c r="ER680" i="8"/>
  <c r="ES680" i="8"/>
  <c r="ET680" i="8"/>
  <c r="EU680" i="8"/>
  <c r="EV680" i="8"/>
  <c r="EW680" i="8"/>
  <c r="EX680" i="8"/>
  <c r="EY680" i="8"/>
  <c r="EZ680" i="8"/>
  <c r="FA664" i="8"/>
  <c r="FM659" i="8"/>
  <c r="GJ659" i="8"/>
  <c r="ED678" i="8"/>
  <c r="EO666" i="8"/>
  <c r="EP681" i="8"/>
  <c r="ER681" i="8"/>
  <c r="ES681" i="8"/>
  <c r="ET681" i="8"/>
  <c r="EU681" i="8"/>
  <c r="EV681" i="8"/>
  <c r="EW681" i="8"/>
  <c r="EX681" i="8"/>
  <c r="EY681" i="8"/>
  <c r="EZ681" i="8"/>
  <c r="FA665" i="8"/>
  <c r="FM660" i="8"/>
  <c r="GJ660" i="8"/>
  <c r="ED679" i="8"/>
  <c r="EO667" i="8"/>
  <c r="EP682" i="8"/>
  <c r="ER682" i="8"/>
  <c r="ES682" i="8"/>
  <c r="ET682" i="8"/>
  <c r="EU682" i="8"/>
  <c r="EV682" i="8"/>
  <c r="EW682" i="8"/>
  <c r="EX682" i="8"/>
  <c r="EY682" i="8"/>
  <c r="EZ682" i="8"/>
  <c r="FA666" i="8"/>
  <c r="FM661" i="8"/>
  <c r="GJ661" i="8"/>
  <c r="ED680" i="8"/>
  <c r="EO668" i="8"/>
  <c r="EP683" i="8"/>
  <c r="ER683" i="8"/>
  <c r="ES683" i="8"/>
  <c r="ET683" i="8"/>
  <c r="EU683" i="8"/>
  <c r="EV683" i="8"/>
  <c r="EW683" i="8"/>
  <c r="EX683" i="8"/>
  <c r="EY683" i="8"/>
  <c r="EZ683" i="8"/>
  <c r="FA667" i="8"/>
  <c r="FM662" i="8"/>
  <c r="GJ662" i="8"/>
  <c r="ED681" i="8"/>
  <c r="EO669" i="8"/>
  <c r="EP684" i="8"/>
  <c r="ER684" i="8"/>
  <c r="ES684" i="8"/>
  <c r="ET684" i="8"/>
  <c r="EU684" i="8"/>
  <c r="EV684" i="8"/>
  <c r="EW684" i="8"/>
  <c r="EX684" i="8"/>
  <c r="EY684" i="8"/>
  <c r="EZ684" i="8"/>
  <c r="FA668" i="8"/>
  <c r="FM663" i="8"/>
  <c r="GJ663" i="8"/>
  <c r="ED682" i="8"/>
  <c r="EO670" i="8"/>
  <c r="EP685" i="8"/>
  <c r="ER685" i="8"/>
  <c r="ES685" i="8"/>
  <c r="ET685" i="8"/>
  <c r="EU685" i="8"/>
  <c r="EV685" i="8"/>
  <c r="EW685" i="8"/>
  <c r="EX685" i="8"/>
  <c r="EY685" i="8"/>
  <c r="EZ685" i="8"/>
  <c r="FA669" i="8"/>
  <c r="FM664" i="8"/>
  <c r="ED683" i="8"/>
  <c r="EF683" i="8"/>
  <c r="EG683" i="8"/>
  <c r="EH683" i="8"/>
  <c r="EI683" i="8"/>
  <c r="EJ683" i="8"/>
  <c r="EK683" i="8"/>
  <c r="EL683" i="8"/>
  <c r="EM683" i="8"/>
  <c r="EN683" i="8"/>
  <c r="EO671" i="8"/>
  <c r="EP686" i="8"/>
  <c r="ER686" i="8"/>
  <c r="ES686" i="8"/>
  <c r="ET686" i="8"/>
  <c r="EU686" i="8"/>
  <c r="EV686" i="8"/>
  <c r="EW686" i="8"/>
  <c r="EX686" i="8"/>
  <c r="EY686" i="8"/>
  <c r="EZ686" i="8"/>
  <c r="FA670" i="8"/>
  <c r="FM665" i="8"/>
  <c r="GJ665" i="8"/>
  <c r="ED684" i="8"/>
  <c r="EF684" i="8"/>
  <c r="EG684" i="8"/>
  <c r="EH684" i="8"/>
  <c r="EJ684" i="8"/>
  <c r="EK684" i="8"/>
  <c r="EL684" i="8"/>
  <c r="EN684" i="8"/>
  <c r="EO672" i="8"/>
  <c r="EP687" i="8"/>
  <c r="ER687" i="8"/>
  <c r="ES687" i="8"/>
  <c r="ET687" i="8"/>
  <c r="EU687" i="8"/>
  <c r="EV687" i="8"/>
  <c r="EW687" i="8"/>
  <c r="EX687" i="8"/>
  <c r="EY687" i="8"/>
  <c r="EZ687" i="8"/>
  <c r="FA671" i="8"/>
  <c r="FM666" i="8"/>
  <c r="GJ666" i="8"/>
  <c r="ED685" i="8"/>
  <c r="EF685" i="8"/>
  <c r="EG685" i="8"/>
  <c r="EH685" i="8"/>
  <c r="EI685" i="8"/>
  <c r="EJ685" i="8"/>
  <c r="EK685" i="8"/>
  <c r="EL685" i="8"/>
  <c r="EM685" i="8"/>
  <c r="EN685" i="8"/>
  <c r="EO673" i="8"/>
  <c r="EP688" i="8"/>
  <c r="ER688" i="8"/>
  <c r="ES688" i="8"/>
  <c r="ET688" i="8"/>
  <c r="EU688" i="8"/>
  <c r="EV688" i="8"/>
  <c r="EW688" i="8"/>
  <c r="EX688" i="8"/>
  <c r="EY688" i="8"/>
  <c r="EZ688" i="8"/>
  <c r="FA672" i="8"/>
  <c r="FM667" i="8"/>
  <c r="GJ667" i="8"/>
  <c r="BE654" i="8"/>
  <c r="BE655" i="8"/>
  <c r="BE656" i="8"/>
  <c r="BE657" i="8"/>
  <c r="BE658" i="8"/>
  <c r="BE659" i="8"/>
  <c r="BE660" i="8"/>
  <c r="BE661" i="8"/>
  <c r="BE662" i="8"/>
  <c r="BE663" i="8"/>
  <c r="BE664" i="8"/>
  <c r="BE665" i="8"/>
  <c r="BE666" i="8"/>
  <c r="BE667" i="8"/>
  <c r="AO20" i="11" l="1"/>
  <c r="B3" i="8" l="1"/>
</calcChain>
</file>

<file path=xl/sharedStrings.xml><?xml version="1.0" encoding="utf-8"?>
<sst xmlns="http://schemas.openxmlformats.org/spreadsheetml/2006/main" count="10972" uniqueCount="186">
  <si>
    <t>FUENTES ENERGÍA PRIMARIA</t>
  </si>
  <si>
    <t>FUENTES ENERGÍA SECUNDARIA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</si>
  <si>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</si>
  <si>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</si>
  <si>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</si>
  <si>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</si>
  <si>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</si>
  <si>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</si>
  <si>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</si>
  <si>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</si>
  <si>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</si>
  <si>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</si>
  <si>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</si>
  <si>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</si>
  <si>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</si>
  <si>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</si>
  <si>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</si>
  <si>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</si>
  <si>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</si>
  <si>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</si>
  <si>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</si>
  <si>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</si>
  <si>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</si>
  <si>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</si>
  <si>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</si>
  <si>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</si>
  <si>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</si>
  <si>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</si>
  <si>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</si>
  <si>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</si>
  <si>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</si>
  <si>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</si>
  <si>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</si>
  <si>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</si>
  <si>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</si>
  <si>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</si>
  <si>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</si>
  <si>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</si>
  <si>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AZ</t>
  </si>
  <si>
    <t>BZ</t>
  </si>
  <si>
    <t>Carbon Mineral Bituminoso</t>
  </si>
  <si>
    <t>Carbon Mineral Antracítico</t>
  </si>
  <si>
    <t>Carbon Mineral Hulla</t>
  </si>
  <si>
    <t>Leña</t>
  </si>
  <si>
    <t>Bosta y Yareta</t>
  </si>
  <si>
    <t>Bagazo</t>
  </si>
  <si>
    <t>Petróleo Crudo</t>
  </si>
  <si>
    <t>Gas Natural</t>
  </si>
  <si>
    <t>Hidro Energía</t>
  </si>
  <si>
    <t>Solar Térmica</t>
  </si>
  <si>
    <t>Solar Fotovoltaico</t>
  </si>
  <si>
    <t>Bio-Etanol</t>
  </si>
  <si>
    <t>Biodiessel B100</t>
  </si>
  <si>
    <t>Eólico</t>
  </si>
  <si>
    <t>Biogas</t>
  </si>
  <si>
    <t>Geotermia</t>
  </si>
  <si>
    <t>Otras fuentes primarias</t>
  </si>
  <si>
    <t>Nuclear</t>
  </si>
  <si>
    <t>Total Energía Primaria</t>
  </si>
  <si>
    <t>Coque Bituminoso</t>
  </si>
  <si>
    <t>Coque Antracítico</t>
  </si>
  <si>
    <t>Carbón Vegetal</t>
  </si>
  <si>
    <t>GLP                   (Gas Licuado de Petróleo)</t>
  </si>
  <si>
    <t>Gasohol</t>
  </si>
  <si>
    <t>Gasolina Motor</t>
  </si>
  <si>
    <t>Kerosene y Turbo</t>
  </si>
  <si>
    <t>DB5</t>
  </si>
  <si>
    <t>Petróleo Industrial 6</t>
  </si>
  <si>
    <t>Petróleo Industrial 500</t>
  </si>
  <si>
    <t>No energ. Petróleo y Gas</t>
  </si>
  <si>
    <t>Otros Productos Petróleo</t>
  </si>
  <si>
    <t>Gas Refinería</t>
  </si>
  <si>
    <t>Gas por Red</t>
  </si>
  <si>
    <t>Gas Industrial</t>
  </si>
  <si>
    <t>Electricidad</t>
  </si>
  <si>
    <t>Total Energía Secundaria</t>
  </si>
  <si>
    <t>Total</t>
  </si>
  <si>
    <t>ENERGÍA NETA</t>
  </si>
  <si>
    <t>Calor de Proceso</t>
  </si>
  <si>
    <t>Frío para Proceso Industrial</t>
  </si>
  <si>
    <t>Aire Comprimido</t>
  </si>
  <si>
    <t>Fuerza Motriz de Proceso</t>
  </si>
  <si>
    <t>Fuerza Motriz: Transporte</t>
  </si>
  <si>
    <t>Iluminación</t>
  </si>
  <si>
    <t xml:space="preserve">Cocción 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</si>
  <si>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</si>
  <si>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</si>
  <si>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</si>
  <si>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</si>
  <si>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</si>
  <si>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</si>
  <si>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Artefactos Diversos</t>
  </si>
  <si>
    <t>Total Usos</t>
  </si>
  <si>
    <t>USOS</t>
  </si>
  <si>
    <t>NACIONAL</t>
  </si>
  <si>
    <t>FUENTES</t>
  </si>
  <si>
    <t>GLP</t>
  </si>
  <si>
    <t>Solar</t>
  </si>
  <si>
    <t>Gasolina</t>
  </si>
  <si>
    <t>Diésel</t>
  </si>
  <si>
    <t>Hidráulica</t>
  </si>
  <si>
    <t>Eólica</t>
  </si>
  <si>
    <t>TOTAL</t>
  </si>
  <si>
    <t>Cocción</t>
  </si>
  <si>
    <t>Calefacción</t>
  </si>
  <si>
    <t>Otros Usos</t>
  </si>
  <si>
    <t>Eléctrica</t>
  </si>
  <si>
    <t>Carbón</t>
  </si>
  <si>
    <t>Ventilación de Ambientes</t>
  </si>
  <si>
    <t>Cocción de alimentos</t>
  </si>
  <si>
    <t>Carbón Antracítico</t>
  </si>
  <si>
    <t>Carbón Bituminoso</t>
  </si>
  <si>
    <t>Carbón Hulla</t>
  </si>
  <si>
    <t>Petroleo Industrial 6</t>
  </si>
  <si>
    <t>Aceite Quemado</t>
  </si>
  <si>
    <t>Cascarillas de Arroz</t>
  </si>
  <si>
    <t>ENERGIA NETA</t>
  </si>
  <si>
    <t>Calor para Proceso</t>
  </si>
  <si>
    <t>Fuerza Motriz para Procesos</t>
  </si>
  <si>
    <t>Fuerza Motriz Transporte Pasajeros</t>
  </si>
  <si>
    <t>Fuerza Motriz Transporte Cargas</t>
  </si>
  <si>
    <t>Refrigeración de alimentos</t>
  </si>
  <si>
    <t xml:space="preserve">Aire Acondicionado </t>
  </si>
  <si>
    <t>Equpos de bombeo de Agua</t>
  </si>
  <si>
    <t>Fuerza Motriz</t>
  </si>
  <si>
    <t>Turbo</t>
  </si>
  <si>
    <t>Fuerza Motriz: Transporte de Pasajeros</t>
  </si>
  <si>
    <t>Fuerza Motriz: Transporte de Cargas</t>
  </si>
  <si>
    <t>Matriz de Energía en TJ</t>
  </si>
  <si>
    <t>Hidraulica</t>
  </si>
  <si>
    <t>DEPARTAMENTO DE ANCASH</t>
  </si>
  <si>
    <t>DEPARTAMENTO DE APURIMAC</t>
  </si>
  <si>
    <t>DEPARTAMENTO DE AREQUIPA</t>
  </si>
  <si>
    <t>DEPARTAMENTO DE AYACUCHO</t>
  </si>
  <si>
    <t>DEPARTAMENTO DE CAJAMARCA</t>
  </si>
  <si>
    <t>PROVINCIA CONSTITUCIONAL DEL CALLAO</t>
  </si>
  <si>
    <t>DEPARTAMENTO DE  CUSCO</t>
  </si>
  <si>
    <t>DEPARTAMENTO DE  HUANCAVELICA</t>
  </si>
  <si>
    <t>DEPARTAMENTO DE HUANUCO</t>
  </si>
  <si>
    <t>DEPARTAMENTO DE ICA</t>
  </si>
  <si>
    <t>DEPARTAMENTO DE JUNIN</t>
  </si>
  <si>
    <t>DEPARTAMENTO DE LA LIBERTAD</t>
  </si>
  <si>
    <t>DEPARTAMENTO DE LAMBAYEQUE</t>
  </si>
  <si>
    <t>DEPARTAMENTO DE LIMA</t>
  </si>
  <si>
    <t>DEPARTAMENTO DE LORETO</t>
  </si>
  <si>
    <t>DEPARTAMENTO DE MADRE DE DIOS</t>
  </si>
  <si>
    <t>DEPARTAMENTO DE MOQUEGUA</t>
  </si>
  <si>
    <t>DEPARTAMENTO DE PASCO</t>
  </si>
  <si>
    <t>DEPARTAMENTO DE PIURA</t>
  </si>
  <si>
    <t>DEPARTAMENTO DE PUNO</t>
  </si>
  <si>
    <t>DEPARTAMENTO DE SAN MARTÍN</t>
  </si>
  <si>
    <t>DEPARTAMENTO DE TACNA</t>
  </si>
  <si>
    <t>DEPARTAMENTO DE TUMBES</t>
  </si>
  <si>
    <t>DEPARTAMENTO DE UCAYALI</t>
  </si>
  <si>
    <t>LIMA PROVINCIAS</t>
  </si>
  <si>
    <t>PROVINCIA DE LIMA</t>
  </si>
  <si>
    <t>LMM</t>
  </si>
  <si>
    <t>DEPARTAMENTO DE APURÍMAC</t>
  </si>
  <si>
    <t>DEPARTAMENTO DE CUSCO</t>
  </si>
  <si>
    <t>DEPARTAMENTO DE HUANCAVELICA</t>
  </si>
  <si>
    <t>DEPARTAMENTO DE HUÁNUCO</t>
  </si>
  <si>
    <t>DEPARTAMENTO DE JUNÍN</t>
  </si>
  <si>
    <t>DEPARTAMENTO DE SAN MARTiN</t>
  </si>
  <si>
    <t>MATRIZ ENERGÉTICA (TJ)</t>
  </si>
  <si>
    <t>DEPARTAMENTO DE SAN MARTIN</t>
  </si>
  <si>
    <t>DEPARTAMENTO DE SAN MARTíN</t>
  </si>
  <si>
    <t>Fuerza Motriz Transporte</t>
  </si>
  <si>
    <t xml:space="preserve">DEPARTAMENTO DE LIMA </t>
  </si>
  <si>
    <t>Comprobación Errores</t>
  </si>
  <si>
    <t>NORTE</t>
  </si>
  <si>
    <t>CENTRO</t>
  </si>
  <si>
    <t>SUR</t>
  </si>
  <si>
    <t>ORIENTE</t>
  </si>
  <si>
    <t>COSTA</t>
  </si>
  <si>
    <t>SIERRA</t>
  </si>
  <si>
    <t>SELVA</t>
  </si>
  <si>
    <t>Chequeo</t>
  </si>
  <si>
    <t>DEPARTAMENTO DE  MOQUEGUA</t>
  </si>
  <si>
    <t>Diesel (DB5)</t>
  </si>
  <si>
    <t>Diésel oil</t>
  </si>
  <si>
    <t>Diesel Oil</t>
  </si>
  <si>
    <t>ANCASH</t>
  </si>
  <si>
    <t>CAJAMARCA</t>
  </si>
  <si>
    <t>LIMA</t>
  </si>
  <si>
    <t>LORETO</t>
  </si>
  <si>
    <t>PIURA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</si>
</sst>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000000000"/>
    <numFmt numFmtId="166" formatCode="_ * #,##0.0000000_ ;_ * \-#,##0.0000000_ ;_ * &quot;-&quot;??_ ;_ @_ "/>
    <numFmt numFmtId="167" formatCode="_ * #,##0.0_ ;_ * \-#,##0.0_ ;_ * &quot;-&quot;??_ ;_ @_ "/>
    <numFmt numFmtId="168" formatCode="0.00000000000"/>
    <numFmt numFmtId="169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7"/>
      <color rgb="FF365F91"/>
      <name val="Arial"/>
      <family val="2"/>
    </font>
    <font>
      <sz val="7"/>
      <color theme="4" tint="-0.499984740745262"/>
      <name val="Arial"/>
      <family val="2"/>
    </font>
    <font>
      <sz val="7"/>
      <color theme="4" tint="-0.499984740745262"/>
      <name val="Times New Roman"/>
      <family val="1"/>
    </font>
    <font>
      <b/>
      <sz val="7"/>
      <color theme="4" tint="-0.499984740745262"/>
      <name val="Arial"/>
      <family val="2"/>
    </font>
    <font>
      <sz val="7"/>
      <color theme="0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b/>
      <sz val="7"/>
      <color rgb="FF365F91"/>
      <name val="Arial"/>
      <family val="2"/>
    </font>
    <font>
      <sz val="7"/>
      <color rgb="FF366092"/>
      <name val="Arial"/>
      <family val="2"/>
    </font>
    <font>
      <sz val="7"/>
      <color rgb="FF36609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3DFEE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 tint="-0.499984740745262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</borders>
  <cellStyleXfs count="2">
    <xf numFmtId="0" fontId="0" fillId="0" borderId="0"/>
    <xf numFmtId="0" fontId="16" fillId="0" borderId="0"/>
  </cellStyleXfs>
  <cellXfs count="103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 vertical="center"/>
    </xf>
    <xf numFmtId="164" fontId="3" fillId="0" borderId="6" xfId="0" applyNumberFormat="1" applyFont="1" applyBorder="1" applyAlignment="1"/>
    <xf numFmtId="164" fontId="3" fillId="2" borderId="7" xfId="0" applyNumberFormat="1" applyFont="1" applyFill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11" fillId="3" borderId="0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4" borderId="0" xfId="0" applyFill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1" fontId="0" fillId="0" borderId="0" xfId="0" applyNumberFormat="1"/>
    <xf numFmtId="169" fontId="0" fillId="0" borderId="0" xfId="0" applyNumberFormat="1"/>
    <xf numFmtId="0" fontId="0" fillId="0" borderId="0" xfId="0" applyBorder="1" applyAlignment="1">
      <alignment horizontal="center"/>
    </xf>
    <xf numFmtId="4" fontId="0" fillId="0" borderId="0" xfId="0" applyNumberFormat="1"/>
    <xf numFmtId="164" fontId="0" fillId="4" borderId="0" xfId="0" applyNumberFormat="1" applyFill="1"/>
    <xf numFmtId="164" fontId="4" fillId="4" borderId="4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164" fontId="14" fillId="6" borderId="0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164" fontId="14" fillId="6" borderId="15" xfId="0" applyNumberFormat="1" applyFont="1" applyFill="1" applyBorder="1" applyAlignment="1">
      <alignment horizontal="center" vertical="center"/>
    </xf>
    <xf numFmtId="164" fontId="15" fillId="6" borderId="15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textRotation="90" wrapText="1"/>
    </xf>
    <xf numFmtId="0" fontId="13" fillId="6" borderId="15" xfId="0" applyFont="1" applyFill="1" applyBorder="1" applyAlignment="1">
      <alignment vertical="center" textRotation="90" wrapText="1"/>
    </xf>
    <xf numFmtId="164" fontId="11" fillId="0" borderId="9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164" fontId="11" fillId="3" borderId="9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164" fontId="11" fillId="3" borderId="10" xfId="0" applyNumberFormat="1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2" fillId="3" borderId="9" xfId="0" applyNumberFormat="1" applyFont="1" applyFill="1" applyBorder="1" applyAlignment="1">
      <alignment vertical="center"/>
    </xf>
    <xf numFmtId="164" fontId="11" fillId="3" borderId="10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 textRotation="90"/>
    </xf>
    <xf numFmtId="164" fontId="2" fillId="2" borderId="13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0" xfId="0" applyNumberFormat="1" applyFont="1" applyBorder="1" applyAlignment="1">
      <alignment horizontal="center" vertical="center" textRotation="90"/>
    </xf>
    <xf numFmtId="164" fontId="3" fillId="0" borderId="14" xfId="0" applyNumberFormat="1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Zeros="0" tabSelected="1" workbookViewId="0">
      <selection activeCell="AG17" sqref="AG17"/>
    </sheetView>
  </sheetViews>
  <sheetFormatPr baseColWidth="10" defaultRowHeight="15" x14ac:dyDescent="0.25"/>
  <sheetData>
    <row r="1" spans="1:43" x14ac:dyDescent="0.25">
      <c r="A1" s="1"/>
      <c r="B1" s="87" t="s">
        <v>163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3" x14ac:dyDescent="0.25">
      <c r="A2" s="2"/>
      <c r="B2" s="3"/>
      <c r="C2" s="4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0" t="s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5"/>
    </row>
    <row r="3" spans="1:43" x14ac:dyDescent="0.25">
      <c r="A3" s="2"/>
      <c r="B3" s="2" t="s">
        <v>94</v>
      </c>
      <c r="C3" s="6"/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9" t="s">
        <v>19</v>
      </c>
      <c r="V3" s="10" t="s">
        <v>20</v>
      </c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11" t="s">
        <v>38</v>
      </c>
      <c r="AO3" s="11" t="s">
        <v>39</v>
      </c>
    </row>
    <row r="4" spans="1:43" ht="27" x14ac:dyDescent="0.25">
      <c r="A4" s="12"/>
      <c r="B4" s="13"/>
      <c r="C4" s="14"/>
      <c r="D4" s="15" t="s">
        <v>40</v>
      </c>
      <c r="E4" s="16" t="s">
        <v>41</v>
      </c>
      <c r="F4" s="16" t="s">
        <v>42</v>
      </c>
      <c r="G4" s="16" t="s">
        <v>43</v>
      </c>
      <c r="H4" s="16" t="s">
        <v>44</v>
      </c>
      <c r="I4" s="17" t="s">
        <v>45</v>
      </c>
      <c r="J4" s="17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7" t="s">
        <v>51</v>
      </c>
      <c r="P4" s="17" t="s">
        <v>52</v>
      </c>
      <c r="Q4" s="16" t="s">
        <v>53</v>
      </c>
      <c r="R4" s="16" t="s">
        <v>54</v>
      </c>
      <c r="S4" s="16" t="s">
        <v>55</v>
      </c>
      <c r="T4" s="16" t="s">
        <v>56</v>
      </c>
      <c r="U4" s="18" t="s">
        <v>57</v>
      </c>
      <c r="V4" s="19" t="s">
        <v>58</v>
      </c>
      <c r="W4" s="20" t="s">
        <v>59</v>
      </c>
      <c r="X4" s="16" t="s">
        <v>60</v>
      </c>
      <c r="Y4" s="16" t="s">
        <v>61</v>
      </c>
      <c r="Z4" s="16" t="s">
        <v>62</v>
      </c>
      <c r="AA4" s="17" t="s">
        <v>63</v>
      </c>
      <c r="AB4" s="17" t="s">
        <v>64</v>
      </c>
      <c r="AC4" s="16" t="s">
        <v>65</v>
      </c>
      <c r="AD4" s="16" t="s">
        <v>66</v>
      </c>
      <c r="AE4" s="16" t="s">
        <v>180</v>
      </c>
      <c r="AF4" s="16" t="s">
        <v>67</v>
      </c>
      <c r="AG4" s="16" t="s">
        <v>68</v>
      </c>
      <c r="AH4" s="17" t="s">
        <v>69</v>
      </c>
      <c r="AI4" s="17" t="s">
        <v>70</v>
      </c>
      <c r="AJ4" s="16" t="s">
        <v>71</v>
      </c>
      <c r="AK4" s="16" t="s">
        <v>72</v>
      </c>
      <c r="AL4" s="16" t="s">
        <v>73</v>
      </c>
      <c r="AM4" s="16" t="s">
        <v>74</v>
      </c>
      <c r="AN4" s="21" t="s">
        <v>75</v>
      </c>
      <c r="AO4" s="21" t="s">
        <v>76</v>
      </c>
    </row>
    <row r="5" spans="1:43" ht="18" customHeight="1" x14ac:dyDescent="0.25">
      <c r="A5" s="93" t="s">
        <v>77</v>
      </c>
      <c r="B5" s="95" t="s">
        <v>93</v>
      </c>
      <c r="C5" s="23" t="s">
        <v>78</v>
      </c>
      <c r="D5" s="71">
        <f>+'Región Natural'!D49+'Región Natural'!D27+'Región Natural'!D5</f>
        <v>15896.073043081138</v>
      </c>
      <c r="E5" s="72">
        <f>+'Región Natural'!E49+'Región Natural'!E27+'Región Natural'!E5</f>
        <v>5035.3368554237395</v>
      </c>
      <c r="F5" s="72">
        <f>+'Región Natural'!F49+'Región Natural'!F27+'Región Natural'!F5</f>
        <v>2020.2167985019835</v>
      </c>
      <c r="G5" s="72">
        <f>+'Región Natural'!G49+'Región Natural'!G27+'Región Natural'!G5</f>
        <v>12819.497227282423</v>
      </c>
      <c r="H5" s="72">
        <f>+'Región Natural'!H49+'Región Natural'!H27+'Región Natural'!H5</f>
        <v>0</v>
      </c>
      <c r="I5" s="72">
        <f>+'Región Natural'!I49+'Región Natural'!I27+'Región Natural'!I5</f>
        <v>5426.7</v>
      </c>
      <c r="J5" s="72">
        <f>+'Región Natural'!J49+'Región Natural'!J27+'Región Natural'!J5</f>
        <v>0</v>
      </c>
      <c r="K5" s="72">
        <f>+'Región Natural'!K49+'Región Natural'!K27+'Región Natural'!K5</f>
        <v>0</v>
      </c>
      <c r="L5" s="72">
        <f>+'Región Natural'!L49+'Región Natural'!L27+'Región Natural'!L5</f>
        <v>0</v>
      </c>
      <c r="M5" s="72">
        <f>+'Región Natural'!M49+'Región Natural'!M27+'Región Natural'!M5</f>
        <v>0</v>
      </c>
      <c r="N5" s="72">
        <f>+'Región Natural'!N49+'Región Natural'!N27+'Región Natural'!N5</f>
        <v>0</v>
      </c>
      <c r="O5" s="72">
        <f>+'Región Natural'!O49+'Región Natural'!O27+'Región Natural'!O5</f>
        <v>0</v>
      </c>
      <c r="P5" s="72">
        <f>+'Región Natural'!P49+'Región Natural'!P27+'Región Natural'!P5</f>
        <v>0</v>
      </c>
      <c r="Q5" s="72">
        <f>+'Región Natural'!Q49+'Región Natural'!Q27+'Región Natural'!Q5</f>
        <v>0</v>
      </c>
      <c r="R5" s="72">
        <f>+'Región Natural'!R49+'Región Natural'!R27+'Región Natural'!R5</f>
        <v>0</v>
      </c>
      <c r="S5" s="72">
        <f>+'Región Natural'!S49+'Región Natural'!S27+'Región Natural'!S5</f>
        <v>0</v>
      </c>
      <c r="T5" s="72">
        <f>+'Región Natural'!T49+'Región Natural'!T27+'Región Natural'!T5</f>
        <v>81.130610000000004</v>
      </c>
      <c r="U5" s="73">
        <f>+'Región Natural'!U49+'Región Natural'!U27+'Región Natural'!U5</f>
        <v>0</v>
      </c>
      <c r="V5" s="71">
        <f>SUM(D5:U5)</f>
        <v>41278.954534289282</v>
      </c>
      <c r="W5" s="71">
        <f>+'Región Natural'!W49+'Región Natural'!W27+'Región Natural'!W5</f>
        <v>1016.00928</v>
      </c>
      <c r="X5" s="72">
        <f>+'Región Natural'!X49+'Región Natural'!X27+'Región Natural'!X5</f>
        <v>0</v>
      </c>
      <c r="Y5" s="72">
        <f>+'Región Natural'!Y49+'Región Natural'!Y27+'Región Natural'!Y5</f>
        <v>1370.2196950133223</v>
      </c>
      <c r="Z5" s="72">
        <f>+'Región Natural'!Z49+'Región Natural'!Z27+'Región Natural'!Z5</f>
        <v>16434.488481917302</v>
      </c>
      <c r="AA5" s="72">
        <f>+'Región Natural'!AA49+'Región Natural'!AA27+'Región Natural'!AA5</f>
        <v>0.32462148782527073</v>
      </c>
      <c r="AB5" s="72">
        <f>+'Región Natural'!AB49+'Región Natural'!AB27+'Región Natural'!AB5</f>
        <v>0</v>
      </c>
      <c r="AC5" s="72">
        <f>+'Región Natural'!AC49+'Región Natural'!AC27+'Región Natural'!AC5</f>
        <v>0</v>
      </c>
      <c r="AD5" s="72">
        <f>+'Región Natural'!AD49+'Región Natural'!AD27+'Región Natural'!AD5</f>
        <v>15397.004521237104</v>
      </c>
      <c r="AE5" s="72">
        <f>+'Región Natural'!AE49+'Región Natural'!AE27+'Región Natural'!AE5</f>
        <v>0</v>
      </c>
      <c r="AF5" s="72">
        <f>+'Región Natural'!AF49+'Región Natural'!AF27+'Región Natural'!AF5</f>
        <v>6623.9149474821079</v>
      </c>
      <c r="AG5" s="72">
        <f>+'Región Natural'!AG49+'Región Natural'!AG27+'Región Natural'!AG5</f>
        <v>979.19430341024668</v>
      </c>
      <c r="AH5" s="72">
        <f>+'Región Natural'!AH49+'Región Natural'!AH27+'Región Natural'!AH5</f>
        <v>0</v>
      </c>
      <c r="AI5" s="72">
        <f>+'Región Natural'!AI49+'Región Natural'!AI27+'Región Natural'!AI5</f>
        <v>6.6940652534744993</v>
      </c>
      <c r="AJ5" s="72">
        <f>+'Región Natural'!AJ49+'Región Natural'!AJ27+'Región Natural'!AJ5</f>
        <v>0</v>
      </c>
      <c r="AK5" s="72">
        <f>+'Región Natural'!AK49+'Región Natural'!AK27+'Región Natural'!AK5</f>
        <v>48019.270623154873</v>
      </c>
      <c r="AL5" s="72">
        <f>+'Región Natural'!AL49+'Región Natural'!AL27+'Región Natural'!AL5</f>
        <v>0</v>
      </c>
      <c r="AM5" s="72">
        <f>+'Región Natural'!AM49+'Región Natural'!AM27+'Región Natural'!AM5</f>
        <v>7749.602378116153</v>
      </c>
      <c r="AN5" s="74">
        <f>SUM(W5:AM5)</f>
        <v>97596.722917072402</v>
      </c>
      <c r="AO5" s="74">
        <f>+AN5+V5</f>
        <v>138875.67745136167</v>
      </c>
      <c r="AQ5" s="38"/>
    </row>
    <row r="6" spans="1:43" ht="27" x14ac:dyDescent="0.25">
      <c r="A6" s="93"/>
      <c r="B6" s="96"/>
      <c r="C6" s="22" t="s">
        <v>79</v>
      </c>
      <c r="D6" s="75">
        <f>+'Región Natural'!D50+'Región Natural'!D28+'Región Natural'!D6</f>
        <v>0</v>
      </c>
      <c r="E6" s="76">
        <f>+'Región Natural'!E50+'Región Natural'!E28+'Región Natural'!E6</f>
        <v>0</v>
      </c>
      <c r="F6" s="76">
        <f>+'Región Natural'!F50+'Región Natural'!F28+'Región Natural'!F6</f>
        <v>0</v>
      </c>
      <c r="G6" s="76">
        <f>+'Región Natural'!G50+'Región Natural'!G28+'Región Natural'!G6</f>
        <v>0</v>
      </c>
      <c r="H6" s="76">
        <f>+'Región Natural'!H50+'Región Natural'!H28+'Región Natural'!H6</f>
        <v>0</v>
      </c>
      <c r="I6" s="76">
        <f>+'Región Natural'!I50+'Región Natural'!I28+'Región Natural'!I6</f>
        <v>0</v>
      </c>
      <c r="J6" s="76">
        <f>+'Región Natural'!J50+'Región Natural'!J28+'Región Natural'!J6</f>
        <v>0</v>
      </c>
      <c r="K6" s="76">
        <f>+'Región Natural'!K50+'Región Natural'!K28+'Región Natural'!K6</f>
        <v>0</v>
      </c>
      <c r="L6" s="76">
        <f>+'Región Natural'!L50+'Región Natural'!L28+'Región Natural'!L6</f>
        <v>0</v>
      </c>
      <c r="M6" s="76">
        <f>+'Región Natural'!M50+'Región Natural'!M28+'Región Natural'!M6</f>
        <v>0</v>
      </c>
      <c r="N6" s="76">
        <f>+'Región Natural'!N50+'Región Natural'!N28+'Región Natural'!N6</f>
        <v>0</v>
      </c>
      <c r="O6" s="76">
        <f>+'Región Natural'!O50+'Región Natural'!O28+'Región Natural'!O6</f>
        <v>0</v>
      </c>
      <c r="P6" s="76">
        <f>+'Región Natural'!P50+'Región Natural'!P28+'Región Natural'!P6</f>
        <v>0</v>
      </c>
      <c r="Q6" s="76">
        <f>+'Región Natural'!Q50+'Región Natural'!Q28+'Región Natural'!Q6</f>
        <v>0</v>
      </c>
      <c r="R6" s="76">
        <f>+'Región Natural'!R50+'Región Natural'!R28+'Región Natural'!R6</f>
        <v>0</v>
      </c>
      <c r="S6" s="76">
        <f>+'Región Natural'!S50+'Región Natural'!S28+'Región Natural'!S6</f>
        <v>0</v>
      </c>
      <c r="T6" s="76">
        <f>+'Región Natural'!T50+'Región Natural'!T28+'Región Natural'!T6</f>
        <v>0</v>
      </c>
      <c r="U6" s="77">
        <f>+'Región Natural'!U50+'Región Natural'!U28+'Región Natural'!U6</f>
        <v>0</v>
      </c>
      <c r="V6" s="75">
        <f t="shared" ref="V6:V19" si="0">SUM(D6:U6)</f>
        <v>0</v>
      </c>
      <c r="W6" s="75">
        <f>+'Región Natural'!W50+'Región Natural'!W28+'Región Natural'!W6</f>
        <v>0</v>
      </c>
      <c r="X6" s="76">
        <f>+'Región Natural'!X50+'Región Natural'!X28+'Región Natural'!X6</f>
        <v>0</v>
      </c>
      <c r="Y6" s="76">
        <f>+'Región Natural'!Y50+'Región Natural'!Y28+'Región Natural'!Y6</f>
        <v>0</v>
      </c>
      <c r="Z6" s="76">
        <f>+'Región Natural'!Z50+'Región Natural'!Z28+'Región Natural'!Z6</f>
        <v>0</v>
      </c>
      <c r="AA6" s="76">
        <f>+'Región Natural'!AA50+'Región Natural'!AA28+'Región Natural'!AA6</f>
        <v>0</v>
      </c>
      <c r="AB6" s="76">
        <f>+'Región Natural'!AB50+'Región Natural'!AB28+'Región Natural'!AB6</f>
        <v>0</v>
      </c>
      <c r="AC6" s="76">
        <f>+'Región Natural'!AC50+'Región Natural'!AC28+'Región Natural'!AC6</f>
        <v>0</v>
      </c>
      <c r="AD6" s="76">
        <f>+'Región Natural'!AD50+'Región Natural'!AD28+'Región Natural'!AD6</f>
        <v>0</v>
      </c>
      <c r="AE6" s="76">
        <f>+'Región Natural'!AE50+'Región Natural'!AE28+'Región Natural'!AE6</f>
        <v>0</v>
      </c>
      <c r="AF6" s="76">
        <f>+'Región Natural'!AF50+'Región Natural'!AF28+'Región Natural'!AF6</f>
        <v>0</v>
      </c>
      <c r="AG6" s="76">
        <f>+'Región Natural'!AG50+'Región Natural'!AG28+'Región Natural'!AG6</f>
        <v>0</v>
      </c>
      <c r="AH6" s="76">
        <f>+'Región Natural'!AH50+'Región Natural'!AH28+'Región Natural'!AH6</f>
        <v>0</v>
      </c>
      <c r="AI6" s="76">
        <f>+'Región Natural'!AI50+'Región Natural'!AI28+'Región Natural'!AI6</f>
        <v>0</v>
      </c>
      <c r="AJ6" s="76">
        <f>+'Región Natural'!AJ50+'Región Natural'!AJ28+'Región Natural'!AJ6</f>
        <v>0</v>
      </c>
      <c r="AK6" s="76">
        <f>+'Región Natural'!AK50+'Región Natural'!AK28+'Región Natural'!AK6</f>
        <v>0</v>
      </c>
      <c r="AL6" s="76">
        <f>+'Región Natural'!AL50+'Región Natural'!AL28+'Región Natural'!AL6</f>
        <v>0</v>
      </c>
      <c r="AM6" s="76">
        <f>+'Región Natural'!AM50+'Región Natural'!AM28+'Región Natural'!AM6</f>
        <v>2168.7832513378444</v>
      </c>
      <c r="AN6" s="78">
        <f t="shared" ref="AN6:AN19" si="1">SUM(W6:AM6)</f>
        <v>2168.7832513378444</v>
      </c>
      <c r="AO6" s="78">
        <f t="shared" ref="AO6:AO19" si="2">+AN6+V6</f>
        <v>2168.7832513378444</v>
      </c>
      <c r="AQ6" s="38"/>
    </row>
    <row r="7" spans="1:43" x14ac:dyDescent="0.25">
      <c r="A7" s="93"/>
      <c r="B7" s="96"/>
      <c r="C7" s="23" t="s">
        <v>80</v>
      </c>
      <c r="D7" s="71">
        <f>+'Región Natural'!D51+'Región Natural'!D29+'Región Natural'!D7</f>
        <v>0</v>
      </c>
      <c r="E7" s="72">
        <f>+'Región Natural'!E51+'Región Natural'!E29+'Región Natural'!E7</f>
        <v>0</v>
      </c>
      <c r="F7" s="72">
        <f>+'Región Natural'!F51+'Región Natural'!F29+'Región Natural'!F7</f>
        <v>0</v>
      </c>
      <c r="G7" s="72">
        <f>+'Región Natural'!G51+'Región Natural'!G29+'Región Natural'!G7</f>
        <v>0</v>
      </c>
      <c r="H7" s="72">
        <f>+'Región Natural'!H51+'Región Natural'!H29+'Región Natural'!H7</f>
        <v>0</v>
      </c>
      <c r="I7" s="72">
        <f>+'Región Natural'!I51+'Región Natural'!I29+'Región Natural'!I7</f>
        <v>0</v>
      </c>
      <c r="J7" s="72">
        <f>+'Región Natural'!J51+'Región Natural'!J29+'Región Natural'!J7</f>
        <v>0</v>
      </c>
      <c r="K7" s="72">
        <f>+'Región Natural'!K51+'Región Natural'!K29+'Región Natural'!K7</f>
        <v>0</v>
      </c>
      <c r="L7" s="72">
        <f>+'Región Natural'!L51+'Región Natural'!L29+'Región Natural'!L7</f>
        <v>0</v>
      </c>
      <c r="M7" s="72">
        <f>+'Región Natural'!M51+'Región Natural'!M29+'Región Natural'!M7</f>
        <v>0</v>
      </c>
      <c r="N7" s="72">
        <f>+'Región Natural'!N51+'Región Natural'!N29+'Región Natural'!N7</f>
        <v>0</v>
      </c>
      <c r="O7" s="72">
        <f>+'Región Natural'!O51+'Región Natural'!O29+'Región Natural'!O7</f>
        <v>0</v>
      </c>
      <c r="P7" s="72">
        <f>+'Región Natural'!P51+'Región Natural'!P29+'Región Natural'!P7</f>
        <v>0</v>
      </c>
      <c r="Q7" s="72">
        <f>+'Región Natural'!Q51+'Región Natural'!Q29+'Región Natural'!Q7</f>
        <v>0</v>
      </c>
      <c r="R7" s="72">
        <f>+'Región Natural'!R51+'Región Natural'!R29+'Región Natural'!R7</f>
        <v>0</v>
      </c>
      <c r="S7" s="72">
        <f>+'Región Natural'!S51+'Región Natural'!S29+'Región Natural'!S7</f>
        <v>0</v>
      </c>
      <c r="T7" s="72">
        <f>+'Región Natural'!T51+'Región Natural'!T29+'Región Natural'!T7</f>
        <v>0</v>
      </c>
      <c r="U7" s="73">
        <f>+'Región Natural'!U51+'Región Natural'!U29+'Región Natural'!U7</f>
        <v>0</v>
      </c>
      <c r="V7" s="71">
        <f t="shared" si="0"/>
        <v>0</v>
      </c>
      <c r="W7" s="71">
        <f>+'Región Natural'!W51+'Región Natural'!W29+'Región Natural'!W7</f>
        <v>0</v>
      </c>
      <c r="X7" s="72">
        <f>+'Región Natural'!X51+'Región Natural'!X29+'Región Natural'!X7</f>
        <v>0</v>
      </c>
      <c r="Y7" s="72">
        <f>+'Región Natural'!Y51+'Región Natural'!Y29+'Región Natural'!Y7</f>
        <v>0</v>
      </c>
      <c r="Z7" s="72">
        <f>+'Región Natural'!Z51+'Región Natural'!Z29+'Región Natural'!Z7</f>
        <v>0</v>
      </c>
      <c r="AA7" s="72">
        <f>+'Región Natural'!AA51+'Región Natural'!AA29+'Región Natural'!AA7</f>
        <v>0</v>
      </c>
      <c r="AB7" s="72">
        <f>+'Región Natural'!AB51+'Región Natural'!AB29+'Región Natural'!AB7</f>
        <v>0</v>
      </c>
      <c r="AC7" s="72">
        <f>+'Región Natural'!AC51+'Región Natural'!AC29+'Región Natural'!AC7</f>
        <v>0</v>
      </c>
      <c r="AD7" s="72">
        <f>+'Región Natural'!AD51+'Región Natural'!AD29+'Región Natural'!AD7</f>
        <v>0</v>
      </c>
      <c r="AE7" s="72">
        <f>+'Región Natural'!AE51+'Región Natural'!AE29+'Región Natural'!AE7</f>
        <v>0</v>
      </c>
      <c r="AF7" s="72">
        <f>+'Región Natural'!AF51+'Región Natural'!AF29+'Región Natural'!AF7</f>
        <v>0</v>
      </c>
      <c r="AG7" s="72">
        <f>+'Región Natural'!AG51+'Región Natural'!AG29+'Región Natural'!AG7</f>
        <v>0</v>
      </c>
      <c r="AH7" s="72">
        <f>+'Región Natural'!AH51+'Región Natural'!AH29+'Región Natural'!AH7</f>
        <v>0</v>
      </c>
      <c r="AI7" s="72">
        <f>+'Región Natural'!AI51+'Región Natural'!AI29+'Región Natural'!AI7</f>
        <v>0</v>
      </c>
      <c r="AJ7" s="72">
        <f>+'Región Natural'!AJ51+'Región Natural'!AJ29+'Región Natural'!AJ7</f>
        <v>0</v>
      </c>
      <c r="AK7" s="72">
        <f>+'Región Natural'!AK51+'Región Natural'!AK29+'Región Natural'!AK7</f>
        <v>0</v>
      </c>
      <c r="AL7" s="72">
        <f>+'Región Natural'!AL51+'Región Natural'!AL29+'Región Natural'!AL7</f>
        <v>0</v>
      </c>
      <c r="AM7" s="72">
        <f>+'Región Natural'!AM51+'Región Natural'!AM29+'Región Natural'!AM7</f>
        <v>1258.8425545820623</v>
      </c>
      <c r="AN7" s="74">
        <f t="shared" si="1"/>
        <v>1258.8425545820623</v>
      </c>
      <c r="AO7" s="74">
        <f t="shared" si="2"/>
        <v>1258.8425545820623</v>
      </c>
      <c r="AQ7" s="38"/>
    </row>
    <row r="8" spans="1:43" ht="18" x14ac:dyDescent="0.25">
      <c r="A8" s="93"/>
      <c r="B8" s="96"/>
      <c r="C8" s="22" t="s">
        <v>81</v>
      </c>
      <c r="D8" s="75">
        <f>+'Región Natural'!D52+'Región Natural'!D30+'Región Natural'!D8</f>
        <v>0</v>
      </c>
      <c r="E8" s="76">
        <f>+'Región Natural'!E52+'Región Natural'!E30+'Región Natural'!E8</f>
        <v>0</v>
      </c>
      <c r="F8" s="76">
        <f>+'Región Natural'!F52+'Región Natural'!F30+'Región Natural'!F8</f>
        <v>0</v>
      </c>
      <c r="G8" s="76">
        <f>+'Región Natural'!G52+'Región Natural'!G30+'Región Natural'!G8</f>
        <v>0</v>
      </c>
      <c r="H8" s="76">
        <f>+'Región Natural'!H52+'Región Natural'!H30+'Región Natural'!H8</f>
        <v>0</v>
      </c>
      <c r="I8" s="76">
        <f>+'Región Natural'!I52+'Región Natural'!I30+'Región Natural'!I8</f>
        <v>0</v>
      </c>
      <c r="J8" s="76">
        <f>+'Región Natural'!J52+'Región Natural'!J30+'Región Natural'!J8</f>
        <v>0</v>
      </c>
      <c r="K8" s="76">
        <f>+'Región Natural'!K52+'Región Natural'!K30+'Región Natural'!K8</f>
        <v>1.9979127359568E-2</v>
      </c>
      <c r="L8" s="76">
        <f>+'Región Natural'!L52+'Región Natural'!L30+'Región Natural'!L8</f>
        <v>0</v>
      </c>
      <c r="M8" s="76">
        <f>+'Región Natural'!M52+'Región Natural'!M30+'Región Natural'!M8</f>
        <v>0</v>
      </c>
      <c r="N8" s="76">
        <f>+'Región Natural'!N52+'Región Natural'!N30+'Región Natural'!N8</f>
        <v>0</v>
      </c>
      <c r="O8" s="76">
        <f>+'Región Natural'!O52+'Región Natural'!O30+'Región Natural'!O8</f>
        <v>0</v>
      </c>
      <c r="P8" s="76">
        <f>+'Región Natural'!P52+'Región Natural'!P30+'Región Natural'!P8</f>
        <v>0</v>
      </c>
      <c r="Q8" s="76">
        <f>+'Región Natural'!Q52+'Región Natural'!Q30+'Región Natural'!Q8</f>
        <v>0</v>
      </c>
      <c r="R8" s="76">
        <f>+'Región Natural'!R52+'Región Natural'!R30+'Región Natural'!R8</f>
        <v>0</v>
      </c>
      <c r="S8" s="76">
        <f>+'Región Natural'!S52+'Región Natural'!S30+'Región Natural'!S8</f>
        <v>0</v>
      </c>
      <c r="T8" s="76">
        <f>+'Región Natural'!T52+'Región Natural'!T30+'Región Natural'!T8</f>
        <v>0</v>
      </c>
      <c r="U8" s="77">
        <f>+'Región Natural'!U52+'Región Natural'!U30+'Región Natural'!U8</f>
        <v>0</v>
      </c>
      <c r="V8" s="75">
        <f t="shared" si="0"/>
        <v>1.9979127359568E-2</v>
      </c>
      <c r="W8" s="75">
        <f>+'Región Natural'!W52+'Región Natural'!W30+'Región Natural'!W8</f>
        <v>0</v>
      </c>
      <c r="X8" s="76">
        <f>+'Región Natural'!X52+'Región Natural'!X30+'Región Natural'!X8</f>
        <v>0</v>
      </c>
      <c r="Y8" s="76">
        <f>+'Región Natural'!Y52+'Región Natural'!Y30+'Región Natural'!Y8</f>
        <v>0</v>
      </c>
      <c r="Z8" s="76">
        <f>+'Región Natural'!Z52+'Región Natural'!Z30+'Región Natural'!Z8</f>
        <v>15.100879126536421</v>
      </c>
      <c r="AA8" s="76">
        <f>+'Región Natural'!AA52+'Región Natural'!AA30+'Región Natural'!AA8</f>
        <v>8045.0000000000009</v>
      </c>
      <c r="AB8" s="76">
        <f>+'Región Natural'!AB52+'Región Natural'!AB30+'Región Natural'!AB8</f>
        <v>1461.7493923921206</v>
      </c>
      <c r="AC8" s="76">
        <f>+'Región Natural'!AC52+'Región Natural'!AC30+'Región Natural'!AC8</f>
        <v>2363</v>
      </c>
      <c r="AD8" s="76">
        <f>+'Región Natural'!AD52+'Región Natural'!AD30+'Región Natural'!AD8</f>
        <v>23057.948353837492</v>
      </c>
      <c r="AE8" s="76">
        <f>+'Región Natural'!AE52+'Región Natural'!AE30+'Región Natural'!AE8</f>
        <v>0</v>
      </c>
      <c r="AF8" s="76">
        <f>+'Región Natural'!AF52+'Región Natural'!AF30+'Región Natural'!AF8</f>
        <v>2</v>
      </c>
      <c r="AG8" s="76">
        <f>+'Región Natural'!AG52+'Región Natural'!AG30+'Región Natural'!AG8</f>
        <v>0</v>
      </c>
      <c r="AH8" s="76">
        <f>+'Región Natural'!AH52+'Región Natural'!AH30+'Región Natural'!AH8</f>
        <v>0</v>
      </c>
      <c r="AI8" s="76">
        <f>+'Región Natural'!AI52+'Región Natural'!AI30+'Región Natural'!AI8</f>
        <v>0</v>
      </c>
      <c r="AJ8" s="76">
        <f>+'Región Natural'!AJ52+'Región Natural'!AJ30+'Región Natural'!AJ8</f>
        <v>0</v>
      </c>
      <c r="AK8" s="76">
        <f>+'Región Natural'!AK52+'Región Natural'!AK30+'Región Natural'!AK8</f>
        <v>631.64668105168926</v>
      </c>
      <c r="AL8" s="76">
        <f>+'Región Natural'!AL52+'Región Natural'!AL30+'Región Natural'!AL8</f>
        <v>0</v>
      </c>
      <c r="AM8" s="76">
        <f>+'Región Natural'!AM52+'Región Natural'!AM30+'Región Natural'!AM8</f>
        <v>60677.871642813814</v>
      </c>
      <c r="AN8" s="78">
        <f t="shared" si="1"/>
        <v>96254.316949221655</v>
      </c>
      <c r="AO8" s="78">
        <f t="shared" si="2"/>
        <v>96254.336928349017</v>
      </c>
      <c r="AQ8" s="38"/>
    </row>
    <row r="9" spans="1:43" ht="18" x14ac:dyDescent="0.25">
      <c r="A9" s="93"/>
      <c r="B9" s="96"/>
      <c r="C9" s="23" t="s">
        <v>82</v>
      </c>
      <c r="D9" s="71">
        <f>+'Región Natural'!D53+'Región Natural'!D31+'Región Natural'!D9</f>
        <v>0</v>
      </c>
      <c r="E9" s="72">
        <f>+'Región Natural'!E53+'Región Natural'!E31+'Región Natural'!E9</f>
        <v>0</v>
      </c>
      <c r="F9" s="72">
        <f>+'Región Natural'!F53+'Región Natural'!F31+'Región Natural'!F9</f>
        <v>0</v>
      </c>
      <c r="G9" s="72">
        <f>+'Región Natural'!G53+'Región Natural'!G31+'Región Natural'!G9</f>
        <v>0</v>
      </c>
      <c r="H9" s="72">
        <f>+'Región Natural'!H53+'Región Natural'!H31+'Región Natural'!H9</f>
        <v>0</v>
      </c>
      <c r="I9" s="72">
        <f>+'Región Natural'!I53+'Región Natural'!I31+'Región Natural'!I9</f>
        <v>0</v>
      </c>
      <c r="J9" s="72">
        <f>+'Región Natural'!J53+'Región Natural'!J31+'Región Natural'!J9</f>
        <v>0</v>
      </c>
      <c r="K9" s="72">
        <f>+'Región Natural'!K53+'Región Natural'!K31+'Región Natural'!K9</f>
        <v>0</v>
      </c>
      <c r="L9" s="72">
        <f>+'Región Natural'!L53+'Región Natural'!L31+'Región Natural'!L9</f>
        <v>0</v>
      </c>
      <c r="M9" s="72">
        <f>+'Región Natural'!M53+'Región Natural'!M31+'Región Natural'!M9</f>
        <v>0</v>
      </c>
      <c r="N9" s="72">
        <f>+'Región Natural'!N53+'Región Natural'!N31+'Región Natural'!N9</f>
        <v>0</v>
      </c>
      <c r="O9" s="72">
        <f>+'Región Natural'!O53+'Región Natural'!O31+'Región Natural'!O9</f>
        <v>0</v>
      </c>
      <c r="P9" s="72">
        <f>+'Región Natural'!P53+'Región Natural'!P31+'Región Natural'!P9</f>
        <v>0</v>
      </c>
      <c r="Q9" s="72">
        <f>+'Región Natural'!Q53+'Región Natural'!Q31+'Región Natural'!Q9</f>
        <v>0</v>
      </c>
      <c r="R9" s="72">
        <f>+'Región Natural'!R53+'Región Natural'!R31+'Región Natural'!R9</f>
        <v>0</v>
      </c>
      <c r="S9" s="72">
        <f>+'Región Natural'!S53+'Región Natural'!S31+'Región Natural'!S9</f>
        <v>0</v>
      </c>
      <c r="T9" s="72">
        <f>+'Región Natural'!T53+'Región Natural'!T31+'Región Natural'!T9</f>
        <v>0</v>
      </c>
      <c r="U9" s="73">
        <f>+'Región Natural'!U53+'Región Natural'!U31+'Región Natural'!U9</f>
        <v>0</v>
      </c>
      <c r="V9" s="71">
        <f t="shared" si="0"/>
        <v>0</v>
      </c>
      <c r="W9" s="71">
        <f>+'Región Natural'!W53+'Región Natural'!W31+'Región Natural'!W9</f>
        <v>0</v>
      </c>
      <c r="X9" s="72">
        <f>+'Región Natural'!X53+'Región Natural'!X31+'Región Natural'!X9</f>
        <v>0</v>
      </c>
      <c r="Y9" s="72">
        <f>+'Región Natural'!Y53+'Región Natural'!Y31+'Región Natural'!Y9</f>
        <v>0</v>
      </c>
      <c r="Z9" s="72">
        <f>+'Región Natural'!Z53+'Región Natural'!Z31+'Región Natural'!Z9</f>
        <v>16661.221595050236</v>
      </c>
      <c r="AA9" s="72">
        <f>+'Región Natural'!AA53+'Región Natural'!AA31+'Región Natural'!AA9</f>
        <v>46321.442085843461</v>
      </c>
      <c r="AB9" s="72">
        <f>+'Región Natural'!AB53+'Región Natural'!AB31+'Región Natural'!AB9</f>
        <v>8412.0495217755251</v>
      </c>
      <c r="AC9" s="72">
        <f>+'Región Natural'!AC53+'Región Natural'!AC31+'Región Natural'!AC9</f>
        <v>31389.759395000001</v>
      </c>
      <c r="AD9" s="72">
        <f>+'Región Natural'!AD53+'Región Natural'!AD31+'Región Natural'!AD9</f>
        <v>170509.68470535704</v>
      </c>
      <c r="AE9" s="72">
        <f>+'Región Natural'!AE53+'Región Natural'!AE31+'Región Natural'!AE9</f>
        <v>0</v>
      </c>
      <c r="AF9" s="72">
        <f>+'Región Natural'!AF53+'Región Natural'!AF31+'Región Natural'!AF9</f>
        <v>9564</v>
      </c>
      <c r="AG9" s="72">
        <f>+'Región Natural'!AG53+'Región Natural'!AG31+'Región Natural'!AG9</f>
        <v>0</v>
      </c>
      <c r="AH9" s="72">
        <f>+'Región Natural'!AH53+'Región Natural'!AH31+'Región Natural'!AH9</f>
        <v>0</v>
      </c>
      <c r="AI9" s="72">
        <f>+'Región Natural'!AI53+'Región Natural'!AI31+'Región Natural'!AI9</f>
        <v>0</v>
      </c>
      <c r="AJ9" s="72">
        <f>+'Región Natural'!AJ53+'Región Natural'!AJ31+'Región Natural'!AJ9</f>
        <v>0</v>
      </c>
      <c r="AK9" s="72">
        <f>+'Región Natural'!AK53+'Región Natural'!AK31+'Región Natural'!AK9</f>
        <v>24535.806545202518</v>
      </c>
      <c r="AL9" s="72">
        <f>+'Región Natural'!AL53+'Región Natural'!AL31+'Región Natural'!AL9</f>
        <v>0</v>
      </c>
      <c r="AM9" s="72">
        <f>+'Región Natural'!AM53+'Región Natural'!AM31+'Región Natural'!AM9</f>
        <v>12</v>
      </c>
      <c r="AN9" s="74">
        <f t="shared" si="1"/>
        <v>307405.9638482288</v>
      </c>
      <c r="AO9" s="74">
        <f t="shared" si="2"/>
        <v>307405.9638482288</v>
      </c>
      <c r="AQ9" s="38"/>
    </row>
    <row r="10" spans="1:43" x14ac:dyDescent="0.25">
      <c r="A10" s="93"/>
      <c r="B10" s="96"/>
      <c r="C10" s="22" t="s">
        <v>83</v>
      </c>
      <c r="D10" s="75">
        <f>+'Región Natural'!D54+'Región Natural'!D32+'Región Natural'!D10</f>
        <v>0</v>
      </c>
      <c r="E10" s="79">
        <f>+'Región Natural'!E54+'Región Natural'!E32+'Región Natural'!E10</f>
        <v>0</v>
      </c>
      <c r="F10" s="79">
        <f>+'Región Natural'!F54+'Región Natural'!F32+'Región Natural'!F10</f>
        <v>0</v>
      </c>
      <c r="G10" s="79">
        <f>+'Región Natural'!G54+'Región Natural'!G32+'Región Natural'!G10</f>
        <v>0</v>
      </c>
      <c r="H10" s="79">
        <f>+'Región Natural'!H54+'Región Natural'!H32+'Región Natural'!H10</f>
        <v>0</v>
      </c>
      <c r="I10" s="80">
        <f>+'Región Natural'!I54+'Región Natural'!I32+'Región Natural'!I10</f>
        <v>0</v>
      </c>
      <c r="J10" s="76">
        <f>+'Región Natural'!J54+'Región Natural'!J32+'Región Natural'!J10</f>
        <v>0</v>
      </c>
      <c r="K10" s="79">
        <f>+'Región Natural'!K54+'Región Natural'!K32+'Región Natural'!K10</f>
        <v>0</v>
      </c>
      <c r="L10" s="79">
        <f>+'Región Natural'!L54+'Región Natural'!L32+'Región Natural'!L10</f>
        <v>0</v>
      </c>
      <c r="M10" s="79">
        <f>+'Región Natural'!M54+'Región Natural'!M32+'Región Natural'!M10</f>
        <v>0</v>
      </c>
      <c r="N10" s="79">
        <f>+'Región Natural'!N54+'Región Natural'!N32+'Región Natural'!N10</f>
        <v>0</v>
      </c>
      <c r="O10" s="80">
        <f>+'Región Natural'!O54+'Región Natural'!O32+'Región Natural'!O10</f>
        <v>0</v>
      </c>
      <c r="P10" s="76">
        <f>+'Región Natural'!P54+'Región Natural'!P32+'Región Natural'!P10</f>
        <v>0</v>
      </c>
      <c r="Q10" s="79">
        <f>+'Región Natural'!Q54+'Región Natural'!Q32+'Región Natural'!Q10</f>
        <v>0</v>
      </c>
      <c r="R10" s="79">
        <f>+'Región Natural'!R54+'Región Natural'!R32+'Región Natural'!R10</f>
        <v>0</v>
      </c>
      <c r="S10" s="79">
        <f>+'Región Natural'!S54+'Región Natural'!S32+'Región Natural'!S10</f>
        <v>0</v>
      </c>
      <c r="T10" s="79">
        <f>+'Región Natural'!T54+'Región Natural'!T32+'Región Natural'!T10</f>
        <v>0</v>
      </c>
      <c r="U10" s="81">
        <f>+'Región Natural'!U54+'Región Natural'!U32+'Región Natural'!U10</f>
        <v>0</v>
      </c>
      <c r="V10" s="75">
        <f t="shared" si="0"/>
        <v>0</v>
      </c>
      <c r="W10" s="82">
        <f>+'Región Natural'!W54+'Región Natural'!W32+'Región Natural'!W10</f>
        <v>0</v>
      </c>
      <c r="X10" s="79">
        <f>+'Región Natural'!X54+'Región Natural'!X32+'Región Natural'!X10</f>
        <v>0</v>
      </c>
      <c r="Y10" s="79">
        <f>+'Región Natural'!Y54+'Región Natural'!Y32+'Región Natural'!Y10</f>
        <v>0</v>
      </c>
      <c r="Z10" s="79">
        <f>+'Región Natural'!Z54+'Región Natural'!Z32+'Región Natural'!Z10</f>
        <v>0</v>
      </c>
      <c r="AA10" s="80">
        <f>+'Región Natural'!AA54+'Región Natural'!AA32+'Región Natural'!AA10</f>
        <v>0</v>
      </c>
      <c r="AB10" s="76">
        <f>+'Región Natural'!AB54+'Región Natural'!AB32+'Región Natural'!AB10</f>
        <v>0</v>
      </c>
      <c r="AC10" s="79">
        <f>+'Región Natural'!AC54+'Región Natural'!AC32+'Región Natural'!AC10</f>
        <v>0</v>
      </c>
      <c r="AD10" s="79">
        <f>+'Región Natural'!AD54+'Región Natural'!AD32+'Región Natural'!AD10</f>
        <v>0</v>
      </c>
      <c r="AE10" s="79">
        <f>+'Región Natural'!AE54+'Región Natural'!AE32+'Región Natural'!AE10</f>
        <v>0</v>
      </c>
      <c r="AF10" s="79">
        <f>+'Región Natural'!AF54+'Región Natural'!AF32+'Región Natural'!AF10</f>
        <v>0</v>
      </c>
      <c r="AG10" s="79">
        <f>+'Región Natural'!AG54+'Región Natural'!AG32+'Región Natural'!AG10</f>
        <v>0</v>
      </c>
      <c r="AH10" s="80">
        <f>+'Región Natural'!AH54+'Región Natural'!AH32+'Región Natural'!AH10</f>
        <v>0</v>
      </c>
      <c r="AI10" s="76">
        <f>+'Región Natural'!AI54+'Región Natural'!AI32+'Región Natural'!AI10</f>
        <v>0</v>
      </c>
      <c r="AJ10" s="79">
        <f>+'Región Natural'!AJ54+'Región Natural'!AJ32+'Región Natural'!AJ10</f>
        <v>0</v>
      </c>
      <c r="AK10" s="79">
        <f>+'Región Natural'!AK54+'Región Natural'!AK32+'Región Natural'!AK10</f>
        <v>0</v>
      </c>
      <c r="AL10" s="79">
        <f>+'Región Natural'!AL54+'Región Natural'!AL32+'Región Natural'!AL10</f>
        <v>0</v>
      </c>
      <c r="AM10" s="79">
        <f>+'Región Natural'!AM54+'Región Natural'!AM32+'Región Natural'!AM10</f>
        <v>9700.4922110488242</v>
      </c>
      <c r="AN10" s="83">
        <f t="shared" si="1"/>
        <v>9700.4922110488242</v>
      </c>
      <c r="AO10" s="78">
        <f t="shared" si="2"/>
        <v>9700.4922110488242</v>
      </c>
      <c r="AQ10" s="38"/>
    </row>
    <row r="11" spans="1:43" x14ac:dyDescent="0.25">
      <c r="A11" s="93"/>
      <c r="B11" s="96"/>
      <c r="C11" s="23" t="s">
        <v>84</v>
      </c>
      <c r="D11" s="71">
        <f>+'Región Natural'!D55+'Región Natural'!D33+'Región Natural'!D11</f>
        <v>0</v>
      </c>
      <c r="E11" s="72">
        <f>+'Región Natural'!E55+'Región Natural'!E33+'Región Natural'!E11</f>
        <v>0</v>
      </c>
      <c r="F11" s="72">
        <f>+'Región Natural'!F55+'Región Natural'!F33+'Región Natural'!F11</f>
        <v>0</v>
      </c>
      <c r="G11" s="72">
        <f>+'Región Natural'!G55+'Región Natural'!G33+'Región Natural'!G11</f>
        <v>79099.817355498672</v>
      </c>
      <c r="H11" s="72">
        <f>+'Región Natural'!H55+'Región Natural'!H33+'Región Natural'!H11</f>
        <v>0</v>
      </c>
      <c r="I11" s="72">
        <f>+'Región Natural'!I55+'Región Natural'!I33+'Región Natural'!I11</f>
        <v>0</v>
      </c>
      <c r="J11" s="72">
        <f>+'Región Natural'!J55+'Región Natural'!J33+'Región Natural'!J11</f>
        <v>0</v>
      </c>
      <c r="K11" s="72">
        <f>+'Región Natural'!K55+'Región Natural'!K33+'Región Natural'!K11</f>
        <v>0</v>
      </c>
      <c r="L11" s="72">
        <f>+'Región Natural'!L55+'Región Natural'!L33+'Región Natural'!L11</f>
        <v>0</v>
      </c>
      <c r="M11" s="72">
        <f>+'Región Natural'!M55+'Región Natural'!M33+'Región Natural'!M11</f>
        <v>0</v>
      </c>
      <c r="N11" s="72">
        <f>+'Región Natural'!N55+'Región Natural'!N33+'Región Natural'!N11</f>
        <v>0</v>
      </c>
      <c r="O11" s="72">
        <f>+'Región Natural'!O55+'Región Natural'!O33+'Región Natural'!O11</f>
        <v>0</v>
      </c>
      <c r="P11" s="72">
        <f>+'Región Natural'!P55+'Región Natural'!P33+'Región Natural'!P11</f>
        <v>0</v>
      </c>
      <c r="Q11" s="72">
        <f>+'Región Natural'!Q55+'Región Natural'!Q33+'Región Natural'!Q11</f>
        <v>0</v>
      </c>
      <c r="R11" s="72">
        <f>+'Región Natural'!R55+'Región Natural'!R33+'Región Natural'!R11</f>
        <v>0</v>
      </c>
      <c r="S11" s="72">
        <f>+'Región Natural'!S55+'Región Natural'!S33+'Región Natural'!S11</f>
        <v>0</v>
      </c>
      <c r="T11" s="72">
        <f>+'Región Natural'!T55+'Región Natural'!T33+'Región Natural'!T11</f>
        <v>0</v>
      </c>
      <c r="U11" s="73">
        <f>+'Región Natural'!U55+'Región Natural'!U33+'Región Natural'!U11</f>
        <v>0</v>
      </c>
      <c r="V11" s="71">
        <f t="shared" si="0"/>
        <v>79099.817355498672</v>
      </c>
      <c r="W11" s="71">
        <f>+'Región Natural'!W55+'Región Natural'!W33+'Región Natural'!W11</f>
        <v>0</v>
      </c>
      <c r="X11" s="72">
        <f>+'Región Natural'!X55+'Región Natural'!X33+'Región Natural'!X11</f>
        <v>0</v>
      </c>
      <c r="Y11" s="72">
        <f>+'Región Natural'!Y55+'Región Natural'!Y33+'Región Natural'!Y11</f>
        <v>4663.2993112491677</v>
      </c>
      <c r="Z11" s="72">
        <f>+'Región Natural'!Z55+'Región Natural'!Z33+'Región Natural'!Z11</f>
        <v>36174.569105527145</v>
      </c>
      <c r="AA11" s="72">
        <f>+'Región Natural'!AA55+'Región Natural'!AA33+'Región Natural'!AA11</f>
        <v>0</v>
      </c>
      <c r="AB11" s="72">
        <f>+'Región Natural'!AB55+'Región Natural'!AB33+'Región Natural'!AB11</f>
        <v>0</v>
      </c>
      <c r="AC11" s="72">
        <f>+'Región Natural'!AC55+'Región Natural'!AC33+'Región Natural'!AC11</f>
        <v>0</v>
      </c>
      <c r="AD11" s="72">
        <f>+'Región Natural'!AD55+'Región Natural'!AD33+'Región Natural'!AD11</f>
        <v>0</v>
      </c>
      <c r="AE11" s="72">
        <f>+'Región Natural'!AE55+'Región Natural'!AE33+'Región Natural'!AE11</f>
        <v>0</v>
      </c>
      <c r="AF11" s="72">
        <f>+'Región Natural'!AF55+'Región Natural'!AF33+'Región Natural'!AF11</f>
        <v>0</v>
      </c>
      <c r="AG11" s="72">
        <f>+'Región Natural'!AG55+'Región Natural'!AG33+'Región Natural'!AG11</f>
        <v>0</v>
      </c>
      <c r="AH11" s="72">
        <f>+'Región Natural'!AH55+'Región Natural'!AH33+'Región Natural'!AH11</f>
        <v>0</v>
      </c>
      <c r="AI11" s="72">
        <f>+'Región Natural'!AI55+'Región Natural'!AI33+'Región Natural'!AI11</f>
        <v>0</v>
      </c>
      <c r="AJ11" s="72">
        <f>+'Región Natural'!AJ55+'Región Natural'!AJ33+'Región Natural'!AJ11</f>
        <v>0</v>
      </c>
      <c r="AK11" s="72">
        <f>+'Región Natural'!AK55+'Región Natural'!AK33+'Región Natural'!AK11</f>
        <v>7184.8024422802928</v>
      </c>
      <c r="AL11" s="72">
        <f>+'Región Natural'!AL55+'Región Natural'!AL33+'Región Natural'!AL11</f>
        <v>0</v>
      </c>
      <c r="AM11" s="72">
        <f>+'Región Natural'!AM55+'Región Natural'!AM33+'Región Natural'!AM11</f>
        <v>2241.8499574481143</v>
      </c>
      <c r="AN11" s="74">
        <f t="shared" si="1"/>
        <v>50264.520816504722</v>
      </c>
      <c r="AO11" s="74">
        <f t="shared" si="2"/>
        <v>129364.33817200339</v>
      </c>
      <c r="AQ11" s="38"/>
    </row>
    <row r="12" spans="1:43" ht="18" x14ac:dyDescent="0.25">
      <c r="A12" s="93"/>
      <c r="B12" s="96"/>
      <c r="C12" s="22" t="s">
        <v>85</v>
      </c>
      <c r="D12" s="75">
        <f>+'Región Natural'!D56+'Región Natural'!D34+'Región Natural'!D12</f>
        <v>0</v>
      </c>
      <c r="E12" s="79">
        <f>+'Región Natural'!E56+'Región Natural'!E34+'Región Natural'!E12</f>
        <v>0</v>
      </c>
      <c r="F12" s="79">
        <f>+'Región Natural'!F56+'Región Natural'!F34+'Región Natural'!F12</f>
        <v>0</v>
      </c>
      <c r="G12" s="79">
        <f>+'Región Natural'!G56+'Región Natural'!G34+'Región Natural'!G12</f>
        <v>0</v>
      </c>
      <c r="H12" s="79">
        <f>+'Región Natural'!H56+'Región Natural'!H34+'Región Natural'!H12</f>
        <v>0</v>
      </c>
      <c r="I12" s="80">
        <f>+'Región Natural'!I56+'Región Natural'!I34+'Región Natural'!I12</f>
        <v>0</v>
      </c>
      <c r="J12" s="76">
        <f>+'Región Natural'!J56+'Región Natural'!J34+'Región Natural'!J12</f>
        <v>0</v>
      </c>
      <c r="K12" s="79">
        <f>+'Región Natural'!K56+'Región Natural'!K34+'Región Natural'!K12</f>
        <v>0</v>
      </c>
      <c r="L12" s="79">
        <f>+'Región Natural'!L56+'Región Natural'!L34+'Región Natural'!L12</f>
        <v>0</v>
      </c>
      <c r="M12" s="79">
        <f>+'Región Natural'!M56+'Región Natural'!M34+'Región Natural'!M12</f>
        <v>0</v>
      </c>
      <c r="N12" s="79">
        <f>+'Región Natural'!N56+'Región Natural'!N34+'Región Natural'!N12</f>
        <v>0</v>
      </c>
      <c r="O12" s="80">
        <f>+'Región Natural'!O56+'Región Natural'!O34+'Región Natural'!O12</f>
        <v>0</v>
      </c>
      <c r="P12" s="76">
        <f>+'Región Natural'!P56+'Región Natural'!P34+'Región Natural'!P12</f>
        <v>0</v>
      </c>
      <c r="Q12" s="79">
        <f>+'Región Natural'!Q56+'Región Natural'!Q34+'Región Natural'!Q12</f>
        <v>0</v>
      </c>
      <c r="R12" s="79">
        <f>+'Región Natural'!R56+'Región Natural'!R34+'Región Natural'!R12</f>
        <v>0</v>
      </c>
      <c r="S12" s="79">
        <f>+'Región Natural'!S56+'Región Natural'!S34+'Región Natural'!S12</f>
        <v>0</v>
      </c>
      <c r="T12" s="79">
        <f>+'Región Natural'!T56+'Región Natural'!T34+'Región Natural'!T12</f>
        <v>0</v>
      </c>
      <c r="U12" s="81">
        <f>+'Región Natural'!U56+'Región Natural'!U34+'Región Natural'!U12</f>
        <v>0</v>
      </c>
      <c r="V12" s="75">
        <f t="shared" si="0"/>
        <v>0</v>
      </c>
      <c r="W12" s="82">
        <f>+'Región Natural'!W56+'Región Natural'!W34+'Región Natural'!W12</f>
        <v>0</v>
      </c>
      <c r="X12" s="79">
        <f>+'Región Natural'!X56+'Región Natural'!X34+'Región Natural'!X12</f>
        <v>0</v>
      </c>
      <c r="Y12" s="79">
        <f>+'Región Natural'!Y56+'Región Natural'!Y34+'Región Natural'!Y12</f>
        <v>0</v>
      </c>
      <c r="Z12" s="79">
        <f>+'Región Natural'!Z56+'Región Natural'!Z34+'Región Natural'!Z12</f>
        <v>0</v>
      </c>
      <c r="AA12" s="80">
        <f>+'Región Natural'!AA56+'Región Natural'!AA34+'Región Natural'!AA12</f>
        <v>0</v>
      </c>
      <c r="AB12" s="76">
        <f>+'Región Natural'!AB56+'Región Natural'!AB34+'Región Natural'!AB12</f>
        <v>0</v>
      </c>
      <c r="AC12" s="79">
        <f>+'Región Natural'!AC56+'Región Natural'!AC34+'Región Natural'!AC12</f>
        <v>0</v>
      </c>
      <c r="AD12" s="79">
        <f>+'Región Natural'!AD56+'Región Natural'!AD34+'Región Natural'!AD12</f>
        <v>0</v>
      </c>
      <c r="AE12" s="79">
        <f>+'Región Natural'!AE56+'Región Natural'!AE34+'Región Natural'!AE12</f>
        <v>0</v>
      </c>
      <c r="AF12" s="79">
        <f>+'Región Natural'!AF56+'Región Natural'!AF34+'Región Natural'!AF12</f>
        <v>0</v>
      </c>
      <c r="AG12" s="79">
        <f>+'Región Natural'!AG56+'Región Natural'!AG34+'Región Natural'!AG12</f>
        <v>0</v>
      </c>
      <c r="AH12" s="80">
        <f>+'Región Natural'!AH56+'Región Natural'!AH34+'Región Natural'!AH12</f>
        <v>0</v>
      </c>
      <c r="AI12" s="76">
        <f>+'Región Natural'!AI56+'Región Natural'!AI34+'Región Natural'!AI12</f>
        <v>0</v>
      </c>
      <c r="AJ12" s="79">
        <f>+'Región Natural'!AJ56+'Región Natural'!AJ34+'Región Natural'!AJ12</f>
        <v>0</v>
      </c>
      <c r="AK12" s="79">
        <f>+'Región Natural'!AK56+'Región Natural'!AK34+'Región Natural'!AK12</f>
        <v>0</v>
      </c>
      <c r="AL12" s="79">
        <f>+'Región Natural'!AL56+'Región Natural'!AL34+'Región Natural'!AL12</f>
        <v>0</v>
      </c>
      <c r="AM12" s="79">
        <f>+'Región Natural'!AM56+'Región Natural'!AM34+'Región Natural'!AM12</f>
        <v>9476.5808868652093</v>
      </c>
      <c r="AN12" s="83">
        <f t="shared" si="1"/>
        <v>9476.5808868652093</v>
      </c>
      <c r="AO12" s="78">
        <f t="shared" si="2"/>
        <v>9476.5808868652093</v>
      </c>
      <c r="AQ12" s="38"/>
    </row>
    <row r="13" spans="1:43" ht="18" x14ac:dyDescent="0.25">
      <c r="A13" s="93"/>
      <c r="B13" s="96"/>
      <c r="C13" s="23" t="s">
        <v>86</v>
      </c>
      <c r="D13" s="71">
        <f>+'Región Natural'!D57+'Región Natural'!D35+'Región Natural'!D13</f>
        <v>0</v>
      </c>
      <c r="E13" s="72">
        <f>+'Región Natural'!E57+'Región Natural'!E35+'Región Natural'!E13</f>
        <v>0</v>
      </c>
      <c r="F13" s="72">
        <f>+'Región Natural'!F57+'Región Natural'!F35+'Región Natural'!F13</f>
        <v>0</v>
      </c>
      <c r="G13" s="72">
        <f>+'Región Natural'!G57+'Región Natural'!G35+'Región Natural'!G13</f>
        <v>7425.7834869447051</v>
      </c>
      <c r="H13" s="72">
        <f>+'Región Natural'!H57+'Región Natural'!H35+'Región Natural'!H13</f>
        <v>0</v>
      </c>
      <c r="I13" s="72">
        <f>+'Región Natural'!I57+'Región Natural'!I35+'Región Natural'!I13</f>
        <v>0</v>
      </c>
      <c r="J13" s="72">
        <f>+'Región Natural'!J57+'Región Natural'!J35+'Región Natural'!J13</f>
        <v>0</v>
      </c>
      <c r="K13" s="72">
        <f>+'Región Natural'!K57+'Región Natural'!K35+'Región Natural'!K13</f>
        <v>0</v>
      </c>
      <c r="L13" s="72">
        <f>+'Región Natural'!L57+'Región Natural'!L35+'Región Natural'!L13</f>
        <v>0</v>
      </c>
      <c r="M13" s="72">
        <f>+'Región Natural'!M57+'Región Natural'!M35+'Región Natural'!M13</f>
        <v>1014.6935842741252</v>
      </c>
      <c r="N13" s="72">
        <f>+'Región Natural'!N57+'Región Natural'!N35+'Región Natural'!N13</f>
        <v>0</v>
      </c>
      <c r="O13" s="72">
        <f>+'Región Natural'!O57+'Región Natural'!O35+'Región Natural'!O13</f>
        <v>0</v>
      </c>
      <c r="P13" s="72">
        <f>+'Región Natural'!P57+'Región Natural'!P35+'Región Natural'!P13</f>
        <v>0</v>
      </c>
      <c r="Q13" s="72">
        <f>+'Región Natural'!Q57+'Región Natural'!Q35+'Región Natural'!Q13</f>
        <v>0</v>
      </c>
      <c r="R13" s="72">
        <f>+'Región Natural'!R57+'Región Natural'!R35+'Región Natural'!R13</f>
        <v>0</v>
      </c>
      <c r="S13" s="72">
        <f>+'Región Natural'!S57+'Región Natural'!S35+'Región Natural'!S13</f>
        <v>0</v>
      </c>
      <c r="T13" s="72">
        <f>+'Región Natural'!T57+'Región Natural'!T35+'Región Natural'!T13</f>
        <v>0</v>
      </c>
      <c r="U13" s="73">
        <f>+'Región Natural'!U57+'Región Natural'!U35+'Región Natural'!U13</f>
        <v>0</v>
      </c>
      <c r="V13" s="71">
        <f t="shared" si="0"/>
        <v>8440.477071218831</v>
      </c>
      <c r="W13" s="71">
        <f>+'Región Natural'!W57+'Región Natural'!W35+'Región Natural'!W13</f>
        <v>0</v>
      </c>
      <c r="X13" s="72">
        <f>+'Región Natural'!X57+'Región Natural'!X35+'Región Natural'!X13</f>
        <v>0</v>
      </c>
      <c r="Y13" s="72">
        <f>+'Región Natural'!Y57+'Región Natural'!Y35+'Región Natural'!Y13</f>
        <v>140.31055159559509</v>
      </c>
      <c r="Z13" s="72">
        <f>+'Región Natural'!Z57+'Región Natural'!Z35+'Región Natural'!Z13</f>
        <v>603.02732821259428</v>
      </c>
      <c r="AA13" s="72">
        <f>+'Región Natural'!AA57+'Región Natural'!AA35+'Región Natural'!AA13</f>
        <v>0</v>
      </c>
      <c r="AB13" s="72">
        <f>+'Región Natural'!AB57+'Región Natural'!AB35+'Región Natural'!AB13</f>
        <v>0</v>
      </c>
      <c r="AC13" s="72">
        <f>+'Región Natural'!AC57+'Región Natural'!AC35+'Región Natural'!AC13</f>
        <v>0</v>
      </c>
      <c r="AD13" s="72">
        <f>+'Región Natural'!AD57+'Región Natural'!AD35+'Región Natural'!AD13</f>
        <v>0</v>
      </c>
      <c r="AE13" s="72">
        <f>+'Región Natural'!AE57+'Región Natural'!AE35+'Región Natural'!AE13</f>
        <v>0</v>
      </c>
      <c r="AF13" s="72">
        <f>+'Región Natural'!AF57+'Región Natural'!AF35+'Región Natural'!AF13</f>
        <v>0</v>
      </c>
      <c r="AG13" s="72">
        <f>+'Región Natural'!AG57+'Región Natural'!AG35+'Región Natural'!AG13</f>
        <v>0</v>
      </c>
      <c r="AH13" s="72">
        <f>+'Región Natural'!AH57+'Región Natural'!AH35+'Región Natural'!AH13</f>
        <v>0</v>
      </c>
      <c r="AI13" s="72">
        <f>+'Región Natural'!AI57+'Región Natural'!AI35+'Región Natural'!AI13</f>
        <v>0</v>
      </c>
      <c r="AJ13" s="72">
        <f>+'Región Natural'!AJ57+'Región Natural'!AJ35+'Región Natural'!AJ13</f>
        <v>0</v>
      </c>
      <c r="AK13" s="72">
        <f>+'Región Natural'!AK57+'Región Natural'!AK35+'Región Natural'!AK13</f>
        <v>1482.1359490734512</v>
      </c>
      <c r="AL13" s="72">
        <f>+'Región Natural'!AL57+'Región Natural'!AL35+'Región Natural'!AL13</f>
        <v>0</v>
      </c>
      <c r="AM13" s="72">
        <f>+'Región Natural'!AM57+'Región Natural'!AM35+'Región Natural'!AM13</f>
        <v>500.92680193167286</v>
      </c>
      <c r="AN13" s="74">
        <f t="shared" si="1"/>
        <v>2726.4006308133135</v>
      </c>
      <c r="AO13" s="74">
        <f t="shared" si="2"/>
        <v>11166.877702032145</v>
      </c>
      <c r="AQ13" s="38"/>
    </row>
    <row r="14" spans="1:43" ht="18" x14ac:dyDescent="0.25">
      <c r="A14" s="93"/>
      <c r="B14" s="96"/>
      <c r="C14" s="22" t="s">
        <v>87</v>
      </c>
      <c r="D14" s="75">
        <f>+'Región Natural'!D58+'Región Natural'!D36+'Región Natural'!D14</f>
        <v>0</v>
      </c>
      <c r="E14" s="76">
        <f>+'Región Natural'!E58+'Región Natural'!E36+'Región Natural'!E14</f>
        <v>7</v>
      </c>
      <c r="F14" s="76">
        <f>+'Región Natural'!F58+'Región Natural'!F36+'Región Natural'!F14</f>
        <v>0</v>
      </c>
      <c r="G14" s="76">
        <f>+'Región Natural'!G58+'Región Natural'!G36+'Región Natural'!G14</f>
        <v>1209.2785186424981</v>
      </c>
      <c r="H14" s="76">
        <f>+'Región Natural'!H58+'Región Natural'!H36+'Región Natural'!H14</f>
        <v>0</v>
      </c>
      <c r="I14" s="76">
        <f>+'Región Natural'!I58+'Región Natural'!I36+'Región Natural'!I14</f>
        <v>0</v>
      </c>
      <c r="J14" s="76">
        <f>+'Región Natural'!J58+'Región Natural'!J36+'Región Natural'!J14</f>
        <v>0</v>
      </c>
      <c r="K14" s="76">
        <f>+'Región Natural'!K58+'Región Natural'!K36+'Región Natural'!K14</f>
        <v>0</v>
      </c>
      <c r="L14" s="76">
        <f>+'Región Natural'!L58+'Región Natural'!L36+'Región Natural'!L14</f>
        <v>0</v>
      </c>
      <c r="M14" s="76">
        <f>+'Región Natural'!M58+'Región Natural'!M36+'Región Natural'!M14</f>
        <v>0</v>
      </c>
      <c r="N14" s="76">
        <f>+'Región Natural'!N58+'Región Natural'!N36+'Región Natural'!N14</f>
        <v>0</v>
      </c>
      <c r="O14" s="76">
        <f>+'Región Natural'!O58+'Región Natural'!O36+'Región Natural'!O14</f>
        <v>0</v>
      </c>
      <c r="P14" s="76">
        <f>+'Región Natural'!P58+'Región Natural'!P36+'Región Natural'!P14</f>
        <v>0</v>
      </c>
      <c r="Q14" s="76">
        <f>+'Región Natural'!Q58+'Región Natural'!Q36+'Región Natural'!Q14</f>
        <v>0</v>
      </c>
      <c r="R14" s="76">
        <f>+'Región Natural'!R58+'Región Natural'!R36+'Región Natural'!R14</f>
        <v>0</v>
      </c>
      <c r="S14" s="76">
        <f>+'Región Natural'!S58+'Región Natural'!S36+'Región Natural'!S14</f>
        <v>0</v>
      </c>
      <c r="T14" s="76">
        <f>+'Región Natural'!T58+'Región Natural'!T36+'Región Natural'!T14</f>
        <v>0</v>
      </c>
      <c r="U14" s="77">
        <f>+'Región Natural'!U58+'Región Natural'!U36+'Región Natural'!U14</f>
        <v>0</v>
      </c>
      <c r="V14" s="75">
        <f t="shared" si="0"/>
        <v>1216.2785186424981</v>
      </c>
      <c r="W14" s="75">
        <f>+'Región Natural'!W58+'Región Natural'!W36+'Región Natural'!W14</f>
        <v>0</v>
      </c>
      <c r="X14" s="76">
        <f>+'Región Natural'!X58+'Región Natural'!X36+'Región Natural'!X14</f>
        <v>0</v>
      </c>
      <c r="Y14" s="76">
        <f>+'Región Natural'!Y58+'Región Natural'!Y36+'Región Natural'!Y14</f>
        <v>0</v>
      </c>
      <c r="Z14" s="76">
        <f>+'Región Natural'!Z58+'Región Natural'!Z36+'Región Natural'!Z14</f>
        <v>1498.7561136471809</v>
      </c>
      <c r="AA14" s="76">
        <f>+'Región Natural'!AA58+'Región Natural'!AA36+'Región Natural'!AA14</f>
        <v>0</v>
      </c>
      <c r="AB14" s="76">
        <f>+'Región Natural'!AB58+'Región Natural'!AB36+'Región Natural'!AB14</f>
        <v>0</v>
      </c>
      <c r="AC14" s="76">
        <f>+'Región Natural'!AC58+'Región Natural'!AC36+'Región Natural'!AC14</f>
        <v>0</v>
      </c>
      <c r="AD14" s="76">
        <f>+'Región Natural'!AD58+'Región Natural'!AD36+'Región Natural'!AD14</f>
        <v>0</v>
      </c>
      <c r="AE14" s="76">
        <f>+'Región Natural'!AE58+'Región Natural'!AE36+'Región Natural'!AE14</f>
        <v>0</v>
      </c>
      <c r="AF14" s="76">
        <f>+'Región Natural'!AF58+'Región Natural'!AF36+'Región Natural'!AF14</f>
        <v>0</v>
      </c>
      <c r="AG14" s="76">
        <f>+'Región Natural'!AG58+'Región Natural'!AG36+'Región Natural'!AG14</f>
        <v>0</v>
      </c>
      <c r="AH14" s="76">
        <f>+'Región Natural'!AH58+'Región Natural'!AH36+'Región Natural'!AH14</f>
        <v>0</v>
      </c>
      <c r="AI14" s="76">
        <f>+'Región Natural'!AI58+'Región Natural'!AI36+'Región Natural'!AI14</f>
        <v>0</v>
      </c>
      <c r="AJ14" s="76">
        <f>+'Región Natural'!AJ58+'Región Natural'!AJ36+'Región Natural'!AJ14</f>
        <v>0</v>
      </c>
      <c r="AK14" s="76">
        <f>+'Región Natural'!AK58+'Región Natural'!AK36+'Región Natural'!AK14</f>
        <v>85.263143713601906</v>
      </c>
      <c r="AL14" s="76">
        <f>+'Región Natural'!AL58+'Región Natural'!AL36+'Región Natural'!AL14</f>
        <v>0</v>
      </c>
      <c r="AM14" s="76">
        <f>+'Región Natural'!AM58+'Región Natural'!AM36+'Región Natural'!AM14</f>
        <v>1831.8273627913904</v>
      </c>
      <c r="AN14" s="78">
        <f t="shared" si="1"/>
        <v>3415.8466201521733</v>
      </c>
      <c r="AO14" s="78">
        <f t="shared" si="2"/>
        <v>4632.1251387946713</v>
      </c>
      <c r="AQ14" s="38"/>
    </row>
    <row r="15" spans="1:43" ht="18" x14ac:dyDescent="0.25">
      <c r="A15" s="93"/>
      <c r="B15" s="96"/>
      <c r="C15" s="23" t="s">
        <v>88</v>
      </c>
      <c r="D15" s="71">
        <f>+'Región Natural'!D59+'Región Natural'!D37+'Región Natural'!D15</f>
        <v>0</v>
      </c>
      <c r="E15" s="72">
        <f>+'Región Natural'!E59+'Región Natural'!E37+'Región Natural'!E15</f>
        <v>0</v>
      </c>
      <c r="F15" s="72">
        <f>+'Región Natural'!F59+'Región Natural'!F37+'Región Natural'!F15</f>
        <v>0</v>
      </c>
      <c r="G15" s="72">
        <f>+'Región Natural'!G59+'Región Natural'!G37+'Región Natural'!G15</f>
        <v>0</v>
      </c>
      <c r="H15" s="72">
        <f>+'Región Natural'!H59+'Región Natural'!H37+'Región Natural'!H15</f>
        <v>0</v>
      </c>
      <c r="I15" s="72">
        <f>+'Región Natural'!I59+'Región Natural'!I37+'Región Natural'!I15</f>
        <v>0</v>
      </c>
      <c r="J15" s="72">
        <f>+'Región Natural'!J59+'Región Natural'!J37+'Región Natural'!J15</f>
        <v>0</v>
      </c>
      <c r="K15" s="72">
        <f>+'Región Natural'!K59+'Región Natural'!K37+'Región Natural'!K15</f>
        <v>0</v>
      </c>
      <c r="L15" s="72">
        <f>+'Región Natural'!L59+'Región Natural'!L37+'Región Natural'!L15</f>
        <v>0</v>
      </c>
      <c r="M15" s="72">
        <f>+'Región Natural'!M59+'Región Natural'!M37+'Región Natural'!M15</f>
        <v>0</v>
      </c>
      <c r="N15" s="72">
        <f>+'Región Natural'!N59+'Región Natural'!N37+'Región Natural'!N15</f>
        <v>0</v>
      </c>
      <c r="O15" s="72">
        <f>+'Región Natural'!O59+'Región Natural'!O37+'Región Natural'!O15</f>
        <v>0</v>
      </c>
      <c r="P15" s="72">
        <f>+'Región Natural'!P59+'Región Natural'!P37+'Región Natural'!P15</f>
        <v>0</v>
      </c>
      <c r="Q15" s="72">
        <f>+'Región Natural'!Q59+'Región Natural'!Q37+'Región Natural'!Q15</f>
        <v>0</v>
      </c>
      <c r="R15" s="72">
        <f>+'Región Natural'!R59+'Región Natural'!R37+'Región Natural'!R15</f>
        <v>0</v>
      </c>
      <c r="S15" s="72">
        <f>+'Región Natural'!S59+'Región Natural'!S37+'Región Natural'!S15</f>
        <v>0</v>
      </c>
      <c r="T15" s="72">
        <f>+'Región Natural'!T59+'Región Natural'!T37+'Región Natural'!T15</f>
        <v>0</v>
      </c>
      <c r="U15" s="73">
        <f>+'Región Natural'!U59+'Región Natural'!U37+'Región Natural'!U15</f>
        <v>0</v>
      </c>
      <c r="V15" s="71">
        <f t="shared" si="0"/>
        <v>0</v>
      </c>
      <c r="W15" s="71">
        <f>+'Región Natural'!W59+'Región Natural'!W37+'Región Natural'!W15</f>
        <v>0</v>
      </c>
      <c r="X15" s="72">
        <f>+'Región Natural'!X59+'Región Natural'!X37+'Región Natural'!X15</f>
        <v>0</v>
      </c>
      <c r="Y15" s="72">
        <f>+'Región Natural'!Y59+'Región Natural'!Y37+'Región Natural'!Y15</f>
        <v>0</v>
      </c>
      <c r="Z15" s="72">
        <f>+'Región Natural'!Z59+'Región Natural'!Z37+'Región Natural'!Z15</f>
        <v>0</v>
      </c>
      <c r="AA15" s="72">
        <f>+'Región Natural'!AA59+'Región Natural'!AA37+'Región Natural'!AA15</f>
        <v>0</v>
      </c>
      <c r="AB15" s="72">
        <f>+'Región Natural'!AB59+'Región Natural'!AB37+'Región Natural'!AB15</f>
        <v>0</v>
      </c>
      <c r="AC15" s="72">
        <f>+'Región Natural'!AC59+'Región Natural'!AC37+'Región Natural'!AC15</f>
        <v>0</v>
      </c>
      <c r="AD15" s="72">
        <f>+'Región Natural'!AD59+'Región Natural'!AD37+'Región Natural'!AD15</f>
        <v>0</v>
      </c>
      <c r="AE15" s="72">
        <f>+'Región Natural'!AE59+'Región Natural'!AE37+'Región Natural'!AE15</f>
        <v>0</v>
      </c>
      <c r="AF15" s="72">
        <f>+'Región Natural'!AF59+'Región Natural'!AF37+'Región Natural'!AF15</f>
        <v>0</v>
      </c>
      <c r="AG15" s="72">
        <f>+'Región Natural'!AG59+'Región Natural'!AG37+'Región Natural'!AG15</f>
        <v>0</v>
      </c>
      <c r="AH15" s="72">
        <f>+'Región Natural'!AH59+'Región Natural'!AH37+'Región Natural'!AH15</f>
        <v>0</v>
      </c>
      <c r="AI15" s="72">
        <f>+'Región Natural'!AI59+'Región Natural'!AI37+'Región Natural'!AI15</f>
        <v>0</v>
      </c>
      <c r="AJ15" s="72">
        <f>+'Región Natural'!AJ59+'Región Natural'!AJ37+'Región Natural'!AJ15</f>
        <v>0</v>
      </c>
      <c r="AK15" s="72">
        <f>+'Región Natural'!AK59+'Región Natural'!AK37+'Región Natural'!AK15</f>
        <v>0</v>
      </c>
      <c r="AL15" s="72">
        <f>+'Región Natural'!AL59+'Región Natural'!AL37+'Región Natural'!AL15</f>
        <v>0</v>
      </c>
      <c r="AM15" s="72">
        <f>+'Región Natural'!AM59+'Región Natural'!AM37+'Región Natural'!AM15</f>
        <v>2065.2187238059596</v>
      </c>
      <c r="AN15" s="74">
        <f t="shared" si="1"/>
        <v>2065.2187238059596</v>
      </c>
      <c r="AO15" s="74">
        <f t="shared" si="2"/>
        <v>2065.2187238059596</v>
      </c>
      <c r="AQ15" s="38"/>
    </row>
    <row r="16" spans="1:43" ht="18" x14ac:dyDescent="0.25">
      <c r="A16" s="93"/>
      <c r="B16" s="96"/>
      <c r="C16" s="22" t="s">
        <v>89</v>
      </c>
      <c r="D16" s="75">
        <f>+'Región Natural'!D60+'Región Natural'!D38+'Región Natural'!D16</f>
        <v>0</v>
      </c>
      <c r="E16" s="76">
        <f>+'Región Natural'!E60+'Región Natural'!E38+'Región Natural'!E16</f>
        <v>0</v>
      </c>
      <c r="F16" s="76">
        <f>+'Región Natural'!F60+'Región Natural'!F38+'Región Natural'!F16</f>
        <v>0</v>
      </c>
      <c r="G16" s="76">
        <f>+'Región Natural'!G60+'Región Natural'!G38+'Región Natural'!G16</f>
        <v>0</v>
      </c>
      <c r="H16" s="76">
        <f>+'Región Natural'!H60+'Región Natural'!H38+'Región Natural'!H16</f>
        <v>0</v>
      </c>
      <c r="I16" s="76">
        <f>+'Región Natural'!I60+'Región Natural'!I38+'Región Natural'!I16</f>
        <v>0</v>
      </c>
      <c r="J16" s="76">
        <f>+'Región Natural'!J60+'Región Natural'!J38+'Región Natural'!J16</f>
        <v>0</v>
      </c>
      <c r="K16" s="76">
        <f>+'Región Natural'!K60+'Región Natural'!K38+'Región Natural'!K16</f>
        <v>0</v>
      </c>
      <c r="L16" s="76">
        <f>+'Región Natural'!L60+'Región Natural'!L38+'Región Natural'!L16</f>
        <v>0</v>
      </c>
      <c r="M16" s="76">
        <f>+'Región Natural'!M60+'Región Natural'!M38+'Región Natural'!M16</f>
        <v>0</v>
      </c>
      <c r="N16" s="76">
        <f>+'Región Natural'!N60+'Región Natural'!N38+'Región Natural'!N16</f>
        <v>0</v>
      </c>
      <c r="O16" s="76">
        <f>+'Región Natural'!O60+'Región Natural'!O38+'Región Natural'!O16</f>
        <v>0</v>
      </c>
      <c r="P16" s="76">
        <f>+'Región Natural'!P60+'Región Natural'!P38+'Región Natural'!P16</f>
        <v>0</v>
      </c>
      <c r="Q16" s="76">
        <f>+'Región Natural'!Q60+'Región Natural'!Q38+'Región Natural'!Q16</f>
        <v>0</v>
      </c>
      <c r="R16" s="76">
        <f>+'Región Natural'!R60+'Región Natural'!R38+'Región Natural'!R16</f>
        <v>0</v>
      </c>
      <c r="S16" s="76">
        <f>+'Región Natural'!S60+'Región Natural'!S38+'Región Natural'!S16</f>
        <v>0</v>
      </c>
      <c r="T16" s="76">
        <f>+'Región Natural'!T60+'Región Natural'!T38+'Región Natural'!T16</f>
        <v>0</v>
      </c>
      <c r="U16" s="77">
        <f>+'Región Natural'!U60+'Región Natural'!U38+'Región Natural'!U16</f>
        <v>0</v>
      </c>
      <c r="V16" s="75">
        <f t="shared" si="0"/>
        <v>0</v>
      </c>
      <c r="W16" s="75">
        <f>+'Región Natural'!W60+'Región Natural'!W38+'Región Natural'!W16</f>
        <v>0</v>
      </c>
      <c r="X16" s="76">
        <f>+'Región Natural'!X60+'Región Natural'!X38+'Región Natural'!X16</f>
        <v>0</v>
      </c>
      <c r="Y16" s="76">
        <f>+'Región Natural'!Y60+'Región Natural'!Y38+'Región Natural'!Y16</f>
        <v>0</v>
      </c>
      <c r="Z16" s="76">
        <f>+'Región Natural'!Z60+'Región Natural'!Z38+'Región Natural'!Z16</f>
        <v>0</v>
      </c>
      <c r="AA16" s="76">
        <f>+'Región Natural'!AA60+'Región Natural'!AA38+'Región Natural'!AA16</f>
        <v>0</v>
      </c>
      <c r="AB16" s="76">
        <f>+'Región Natural'!AB60+'Región Natural'!AB38+'Región Natural'!AB16</f>
        <v>0</v>
      </c>
      <c r="AC16" s="76">
        <f>+'Región Natural'!AC60+'Región Natural'!AC38+'Región Natural'!AC16</f>
        <v>0</v>
      </c>
      <c r="AD16" s="76">
        <f>+'Región Natural'!AD60+'Región Natural'!AD38+'Región Natural'!AD16</f>
        <v>0</v>
      </c>
      <c r="AE16" s="76">
        <f>+'Región Natural'!AE60+'Región Natural'!AE38+'Región Natural'!AE16</f>
        <v>0</v>
      </c>
      <c r="AF16" s="76">
        <f>+'Región Natural'!AF60+'Región Natural'!AF38+'Región Natural'!AF16</f>
        <v>0</v>
      </c>
      <c r="AG16" s="76">
        <f>+'Región Natural'!AG60+'Región Natural'!AG38+'Región Natural'!AG16</f>
        <v>0</v>
      </c>
      <c r="AH16" s="76">
        <f>+'Región Natural'!AH60+'Región Natural'!AH38+'Región Natural'!AH16</f>
        <v>0</v>
      </c>
      <c r="AI16" s="76">
        <f>+'Región Natural'!AI60+'Región Natural'!AI38+'Región Natural'!AI16</f>
        <v>0</v>
      </c>
      <c r="AJ16" s="76">
        <f>+'Región Natural'!AJ60+'Región Natural'!AJ38+'Región Natural'!AJ16</f>
        <v>0</v>
      </c>
      <c r="AK16" s="76">
        <f>+'Región Natural'!AK60+'Región Natural'!AK38+'Región Natural'!AK16</f>
        <v>0</v>
      </c>
      <c r="AL16" s="76">
        <f>+'Región Natural'!AL60+'Región Natural'!AL38+'Región Natural'!AL16</f>
        <v>0</v>
      </c>
      <c r="AM16" s="76">
        <f>+'Región Natural'!AM60+'Región Natural'!AM38+'Región Natural'!AM16</f>
        <v>389.7532890415589</v>
      </c>
      <c r="AN16" s="78">
        <f t="shared" si="1"/>
        <v>389.7532890415589</v>
      </c>
      <c r="AO16" s="78">
        <f t="shared" si="2"/>
        <v>389.7532890415589</v>
      </c>
      <c r="AQ16" s="38"/>
    </row>
    <row r="17" spans="1:43" ht="18" x14ac:dyDescent="0.25">
      <c r="A17" s="93"/>
      <c r="B17" s="96"/>
      <c r="C17" s="23" t="s">
        <v>90</v>
      </c>
      <c r="D17" s="71">
        <f>+'Región Natural'!D61+'Región Natural'!D39+'Región Natural'!D17</f>
        <v>0</v>
      </c>
      <c r="E17" s="72">
        <f>+'Región Natural'!E61+'Región Natural'!E39+'Región Natural'!E17</f>
        <v>0</v>
      </c>
      <c r="F17" s="72">
        <f>+'Región Natural'!F61+'Región Natural'!F39+'Región Natural'!F17</f>
        <v>0</v>
      </c>
      <c r="G17" s="72">
        <f>+'Región Natural'!G61+'Región Natural'!G39+'Región Natural'!G17</f>
        <v>0</v>
      </c>
      <c r="H17" s="72">
        <f>+'Región Natural'!H61+'Región Natural'!H39+'Región Natural'!H17</f>
        <v>0</v>
      </c>
      <c r="I17" s="72">
        <f>+'Región Natural'!I61+'Región Natural'!I39+'Región Natural'!I17</f>
        <v>0</v>
      </c>
      <c r="J17" s="72">
        <f>+'Región Natural'!J61+'Región Natural'!J39+'Región Natural'!J17</f>
        <v>0</v>
      </c>
      <c r="K17" s="72">
        <f>+'Región Natural'!K61+'Región Natural'!K39+'Región Natural'!K17</f>
        <v>0</v>
      </c>
      <c r="L17" s="72">
        <f>+'Región Natural'!L61+'Región Natural'!L39+'Región Natural'!L17</f>
        <v>0.99992565328242011</v>
      </c>
      <c r="M17" s="72">
        <f>+'Región Natural'!M61+'Región Natural'!M39+'Región Natural'!M17</f>
        <v>0</v>
      </c>
      <c r="N17" s="72">
        <f>+'Región Natural'!N61+'Región Natural'!N39+'Región Natural'!N17</f>
        <v>0</v>
      </c>
      <c r="O17" s="72">
        <f>+'Región Natural'!O61+'Región Natural'!O39+'Región Natural'!O17</f>
        <v>0</v>
      </c>
      <c r="P17" s="72">
        <f>+'Región Natural'!P61+'Región Natural'!P39+'Región Natural'!P17</f>
        <v>0</v>
      </c>
      <c r="Q17" s="72">
        <f>+'Región Natural'!Q61+'Región Natural'!Q39+'Región Natural'!Q17</f>
        <v>0</v>
      </c>
      <c r="R17" s="72">
        <f>+'Región Natural'!R61+'Región Natural'!R39+'Región Natural'!R17</f>
        <v>0</v>
      </c>
      <c r="S17" s="72">
        <f>+'Región Natural'!S61+'Región Natural'!S39+'Región Natural'!S17</f>
        <v>0</v>
      </c>
      <c r="T17" s="72">
        <f>+'Región Natural'!T61+'Región Natural'!T39+'Región Natural'!T17</f>
        <v>0</v>
      </c>
      <c r="U17" s="73">
        <f>+'Región Natural'!U61+'Región Natural'!U39+'Región Natural'!U17</f>
        <v>0</v>
      </c>
      <c r="V17" s="71">
        <f t="shared" si="0"/>
        <v>0.99992565328242011</v>
      </c>
      <c r="W17" s="71">
        <f>+'Región Natural'!W61+'Región Natural'!W39+'Región Natural'!W17</f>
        <v>0</v>
      </c>
      <c r="X17" s="72">
        <f>+'Región Natural'!X61+'Región Natural'!X39+'Región Natural'!X17</f>
        <v>0</v>
      </c>
      <c r="Y17" s="72">
        <f>+'Región Natural'!Y61+'Región Natural'!Y39+'Región Natural'!Y17</f>
        <v>0</v>
      </c>
      <c r="Z17" s="72">
        <f>+'Región Natural'!Z61+'Región Natural'!Z39+'Región Natural'!Z17</f>
        <v>0</v>
      </c>
      <c r="AA17" s="72">
        <f>+'Región Natural'!AA61+'Región Natural'!AA39+'Región Natural'!AA17</f>
        <v>0</v>
      </c>
      <c r="AB17" s="72">
        <f>+'Región Natural'!AB61+'Región Natural'!AB39+'Región Natural'!AB17</f>
        <v>2.5244579888081198</v>
      </c>
      <c r="AC17" s="72">
        <f>+'Región Natural'!AC61+'Región Natural'!AC39+'Región Natural'!AC17</f>
        <v>0</v>
      </c>
      <c r="AD17" s="72">
        <f>+'Región Natural'!AD61+'Región Natural'!AD39+'Región Natural'!AD17</f>
        <v>7.1173585147237128</v>
      </c>
      <c r="AE17" s="72">
        <f>+'Región Natural'!AE61+'Región Natural'!AE39+'Región Natural'!AE17</f>
        <v>0</v>
      </c>
      <c r="AF17" s="72">
        <f>+'Región Natural'!AF61+'Región Natural'!AF39+'Región Natural'!AF17</f>
        <v>0</v>
      </c>
      <c r="AG17" s="72">
        <f>+'Región Natural'!AG61+'Región Natural'!AG39+'Región Natural'!AG17</f>
        <v>0</v>
      </c>
      <c r="AH17" s="72">
        <f>+'Región Natural'!AH61+'Región Natural'!AH39+'Región Natural'!AH17</f>
        <v>0</v>
      </c>
      <c r="AI17" s="72">
        <f>+'Región Natural'!AI61+'Región Natural'!AI39+'Región Natural'!AI17</f>
        <v>0</v>
      </c>
      <c r="AJ17" s="72">
        <f>+'Región Natural'!AJ61+'Región Natural'!AJ39+'Región Natural'!AJ17</f>
        <v>0</v>
      </c>
      <c r="AK17" s="72">
        <f>+'Región Natural'!AK61+'Región Natural'!AK39+'Región Natural'!AK17</f>
        <v>0</v>
      </c>
      <c r="AL17" s="72">
        <f>+'Región Natural'!AL61+'Región Natural'!AL39+'Región Natural'!AL17</f>
        <v>0</v>
      </c>
      <c r="AM17" s="72">
        <f>+'Región Natural'!AM61+'Región Natural'!AM39+'Región Natural'!AM17</f>
        <v>6480.5582204340071</v>
      </c>
      <c r="AN17" s="74">
        <f t="shared" si="1"/>
        <v>6490.2000369375392</v>
      </c>
      <c r="AO17" s="74">
        <f t="shared" si="2"/>
        <v>6491.199962590822</v>
      </c>
      <c r="AQ17" s="38"/>
    </row>
    <row r="18" spans="1:43" ht="18" x14ac:dyDescent="0.25">
      <c r="A18" s="93"/>
      <c r="B18" s="96"/>
      <c r="C18" s="22" t="s">
        <v>91</v>
      </c>
      <c r="D18" s="75">
        <f>+'Región Natural'!D62+'Región Natural'!D40+'Región Natural'!D18</f>
        <v>0</v>
      </c>
      <c r="E18" s="76">
        <f>+'Región Natural'!E62+'Región Natural'!E40+'Región Natural'!E18</f>
        <v>0</v>
      </c>
      <c r="F18" s="76">
        <f>+'Región Natural'!F62+'Región Natural'!F40+'Región Natural'!F18</f>
        <v>0</v>
      </c>
      <c r="G18" s="76">
        <f>+'Región Natural'!G62+'Región Natural'!G40+'Región Natural'!G18</f>
        <v>0</v>
      </c>
      <c r="H18" s="76">
        <f>+'Región Natural'!H62+'Región Natural'!H40+'Región Natural'!H18</f>
        <v>0</v>
      </c>
      <c r="I18" s="76">
        <f>+'Región Natural'!I62+'Región Natural'!I40+'Región Natural'!I18</f>
        <v>0</v>
      </c>
      <c r="J18" s="76">
        <f>+'Región Natural'!J62+'Región Natural'!J40+'Región Natural'!J18</f>
        <v>0</v>
      </c>
      <c r="K18" s="76">
        <f>+'Región Natural'!K62+'Región Natural'!K40+'Región Natural'!K18</f>
        <v>0</v>
      </c>
      <c r="L18" s="76">
        <f>+'Región Natural'!L62+'Región Natural'!L40+'Región Natural'!L18</f>
        <v>0</v>
      </c>
      <c r="M18" s="76">
        <f>+'Región Natural'!M62+'Región Natural'!M40+'Región Natural'!M18</f>
        <v>0</v>
      </c>
      <c r="N18" s="76">
        <f>+'Región Natural'!N62+'Región Natural'!N40+'Región Natural'!N18</f>
        <v>0</v>
      </c>
      <c r="O18" s="76">
        <f>+'Región Natural'!O62+'Región Natural'!O40+'Región Natural'!O18</f>
        <v>0</v>
      </c>
      <c r="P18" s="76">
        <f>+'Región Natural'!P62+'Región Natural'!P40+'Región Natural'!P18</f>
        <v>0</v>
      </c>
      <c r="Q18" s="76">
        <f>+'Región Natural'!Q62+'Región Natural'!Q40+'Región Natural'!Q18</f>
        <v>0</v>
      </c>
      <c r="R18" s="76">
        <f>+'Región Natural'!R62+'Región Natural'!R40+'Región Natural'!R18</f>
        <v>0</v>
      </c>
      <c r="S18" s="76">
        <f>+'Región Natural'!S62+'Región Natural'!S40+'Región Natural'!S18</f>
        <v>0</v>
      </c>
      <c r="T18" s="76">
        <f>+'Región Natural'!T62+'Región Natural'!T40+'Región Natural'!T18</f>
        <v>0</v>
      </c>
      <c r="U18" s="77">
        <f>+'Región Natural'!U62+'Región Natural'!U40+'Región Natural'!U18</f>
        <v>0</v>
      </c>
      <c r="V18" s="75">
        <f t="shared" si="0"/>
        <v>0</v>
      </c>
      <c r="W18" s="75">
        <f>+'Región Natural'!W62+'Región Natural'!W40+'Región Natural'!W18</f>
        <v>0</v>
      </c>
      <c r="X18" s="76">
        <f>+'Región Natural'!X62+'Región Natural'!X40+'Región Natural'!X18</f>
        <v>0</v>
      </c>
      <c r="Y18" s="76">
        <f>+'Región Natural'!Y62+'Región Natural'!Y40+'Región Natural'!Y18</f>
        <v>0</v>
      </c>
      <c r="Z18" s="76">
        <f>+'Región Natural'!Z62+'Región Natural'!Z40+'Región Natural'!Z18</f>
        <v>0</v>
      </c>
      <c r="AA18" s="76">
        <f>+'Región Natural'!AA62+'Región Natural'!AA40+'Región Natural'!AA18</f>
        <v>0</v>
      </c>
      <c r="AB18" s="76">
        <f>+'Región Natural'!AB62+'Región Natural'!AB40+'Región Natural'!AB18</f>
        <v>0</v>
      </c>
      <c r="AC18" s="76">
        <f>+'Región Natural'!AC62+'Región Natural'!AC40+'Región Natural'!AC18</f>
        <v>0</v>
      </c>
      <c r="AD18" s="76">
        <f>+'Región Natural'!AD62+'Región Natural'!AD40+'Región Natural'!AD18</f>
        <v>0</v>
      </c>
      <c r="AE18" s="76">
        <f>+'Región Natural'!AE62+'Región Natural'!AE40+'Región Natural'!AE18</f>
        <v>0</v>
      </c>
      <c r="AF18" s="76">
        <f>+'Región Natural'!AF62+'Región Natural'!AF40+'Región Natural'!AF18</f>
        <v>0</v>
      </c>
      <c r="AG18" s="76">
        <f>+'Región Natural'!AG62+'Región Natural'!AG40+'Región Natural'!AG18</f>
        <v>0</v>
      </c>
      <c r="AH18" s="76">
        <f>+'Región Natural'!AH62+'Región Natural'!AH40+'Región Natural'!AH18</f>
        <v>0</v>
      </c>
      <c r="AI18" s="76">
        <f>+'Región Natural'!AI62+'Región Natural'!AI40+'Región Natural'!AI18</f>
        <v>0</v>
      </c>
      <c r="AJ18" s="76">
        <f>+'Región Natural'!AJ62+'Región Natural'!AJ40+'Región Natural'!AJ18</f>
        <v>0</v>
      </c>
      <c r="AK18" s="76">
        <f>+'Región Natural'!AK62+'Región Natural'!AK40+'Región Natural'!AK18</f>
        <v>0</v>
      </c>
      <c r="AL18" s="76">
        <f>+'Región Natural'!AL62+'Región Natural'!AL40+'Región Natural'!AL18</f>
        <v>0</v>
      </c>
      <c r="AM18" s="76">
        <f>+'Región Natural'!AM62+'Región Natural'!AM40+'Región Natural'!AM18</f>
        <v>33185.401516777754</v>
      </c>
      <c r="AN18" s="78">
        <f t="shared" si="1"/>
        <v>33185.401516777754</v>
      </c>
      <c r="AO18" s="78">
        <f t="shared" si="2"/>
        <v>33185.401516777754</v>
      </c>
      <c r="AQ18" s="38"/>
    </row>
    <row r="19" spans="1:43" x14ac:dyDescent="0.25">
      <c r="A19" s="93"/>
      <c r="B19" s="96"/>
      <c r="C19" s="23" t="s">
        <v>105</v>
      </c>
      <c r="D19" s="71">
        <f>+'Región Natural'!D63+'Región Natural'!D41+'Región Natural'!D19</f>
        <v>0</v>
      </c>
      <c r="E19" s="72">
        <f>+'Región Natural'!E63+'Región Natural'!E41+'Región Natural'!E19</f>
        <v>0</v>
      </c>
      <c r="F19" s="72">
        <f>+'Región Natural'!F63+'Región Natural'!F41+'Región Natural'!F19</f>
        <v>0</v>
      </c>
      <c r="G19" s="72">
        <f>+'Región Natural'!G63+'Región Natural'!G41+'Región Natural'!G19</f>
        <v>0</v>
      </c>
      <c r="H19" s="72">
        <f>+'Región Natural'!H63+'Región Natural'!H41+'Región Natural'!H19</f>
        <v>6775.363062631217</v>
      </c>
      <c r="I19" s="72">
        <f>+'Región Natural'!I63+'Región Natural'!I41+'Región Natural'!I19</f>
        <v>0</v>
      </c>
      <c r="J19" s="72">
        <f>+'Región Natural'!J63+'Región Natural'!J41+'Región Natural'!J19</f>
        <v>0</v>
      </c>
      <c r="K19" s="72">
        <f>+'Región Natural'!K63+'Región Natural'!K41+'Región Natural'!K19</f>
        <v>0</v>
      </c>
      <c r="L19" s="72">
        <f>+'Región Natural'!L63+'Región Natural'!L41+'Región Natural'!L19</f>
        <v>0</v>
      </c>
      <c r="M19" s="72">
        <f>+'Región Natural'!M63+'Región Natural'!M41+'Región Natural'!M19</f>
        <v>0</v>
      </c>
      <c r="N19" s="72">
        <f>+'Región Natural'!N63+'Región Natural'!N41+'Región Natural'!N19</f>
        <v>0</v>
      </c>
      <c r="O19" s="72">
        <f>+'Región Natural'!O63+'Región Natural'!O41+'Región Natural'!O19</f>
        <v>0</v>
      </c>
      <c r="P19" s="72">
        <f>+'Región Natural'!P63+'Región Natural'!P41+'Región Natural'!P19</f>
        <v>0</v>
      </c>
      <c r="Q19" s="72">
        <f>+'Región Natural'!Q63+'Región Natural'!Q41+'Región Natural'!Q19</f>
        <v>0</v>
      </c>
      <c r="R19" s="72">
        <f>+'Región Natural'!R63+'Región Natural'!R41+'Región Natural'!R19</f>
        <v>0</v>
      </c>
      <c r="S19" s="72">
        <f>+'Región Natural'!S63+'Región Natural'!S41+'Región Natural'!S19</f>
        <v>0</v>
      </c>
      <c r="T19" s="72">
        <f>+'Región Natural'!T63+'Región Natural'!T41+'Región Natural'!T19</f>
        <v>0</v>
      </c>
      <c r="U19" s="73">
        <f>+'Región Natural'!U63+'Región Natural'!U41+'Región Natural'!U19</f>
        <v>0</v>
      </c>
      <c r="V19" s="71">
        <f t="shared" si="0"/>
        <v>6775.363062631217</v>
      </c>
      <c r="W19" s="71">
        <f>+'Región Natural'!W63+'Región Natural'!W41+'Región Natural'!W19</f>
        <v>0</v>
      </c>
      <c r="X19" s="72">
        <f>+'Región Natural'!X63+'Región Natural'!X41+'Región Natural'!X19</f>
        <v>0</v>
      </c>
      <c r="Y19" s="72">
        <f>+'Región Natural'!Y63+'Región Natural'!Y41+'Región Natural'!Y19</f>
        <v>0</v>
      </c>
      <c r="Z19" s="72">
        <f>+'Región Natural'!Z63+'Región Natural'!Z41+'Región Natural'!Z19</f>
        <v>0</v>
      </c>
      <c r="AA19" s="72">
        <f>+'Región Natural'!AA63+'Región Natural'!AA41+'Región Natural'!AA19</f>
        <v>0</v>
      </c>
      <c r="AB19" s="72">
        <f>+'Región Natural'!AB63+'Región Natural'!AB41+'Región Natural'!AB19</f>
        <v>0</v>
      </c>
      <c r="AC19" s="72">
        <f>+'Región Natural'!AC63+'Región Natural'!AC41+'Región Natural'!AC19</f>
        <v>0</v>
      </c>
      <c r="AD19" s="72">
        <f>+'Región Natural'!AD63+'Región Natural'!AD41+'Región Natural'!AD19</f>
        <v>0</v>
      </c>
      <c r="AE19" s="72">
        <f>+'Región Natural'!AE63+'Región Natural'!AE41+'Región Natural'!AE19</f>
        <v>0</v>
      </c>
      <c r="AF19" s="72">
        <f>+'Región Natural'!AF63+'Región Natural'!AF41+'Región Natural'!AF19</f>
        <v>0</v>
      </c>
      <c r="AG19" s="72">
        <f>+'Región Natural'!AG63+'Región Natural'!AG41+'Región Natural'!AG19</f>
        <v>0</v>
      </c>
      <c r="AH19" s="72">
        <f>+'Región Natural'!AH63+'Región Natural'!AH41+'Región Natural'!AH19</f>
        <v>0</v>
      </c>
      <c r="AI19" s="72">
        <f>+'Región Natural'!AI63+'Región Natural'!AI41+'Región Natural'!AI19</f>
        <v>0</v>
      </c>
      <c r="AJ19" s="72">
        <f>+'Región Natural'!AJ63+'Región Natural'!AJ41+'Región Natural'!AJ19</f>
        <v>0</v>
      </c>
      <c r="AK19" s="72">
        <f>+'Región Natural'!AK63+'Región Natural'!AK41+'Región Natural'!AK19</f>
        <v>0</v>
      </c>
      <c r="AL19" s="72">
        <f>+'Región Natural'!AL63+'Región Natural'!AL41+'Región Natural'!AL19</f>
        <v>0</v>
      </c>
      <c r="AM19" s="72">
        <f>+'Región Natural'!AM63+'Región Natural'!AM41+'Región Natural'!AM19</f>
        <v>0</v>
      </c>
      <c r="AN19" s="74">
        <f t="shared" si="1"/>
        <v>0</v>
      </c>
      <c r="AO19" s="74">
        <f t="shared" si="2"/>
        <v>6775.363062631217</v>
      </c>
      <c r="AQ19" s="38"/>
    </row>
    <row r="20" spans="1:43" x14ac:dyDescent="0.25">
      <c r="A20" s="94"/>
      <c r="B20" s="97"/>
      <c r="C20" s="31" t="s">
        <v>92</v>
      </c>
      <c r="D20" s="84">
        <f t="shared" ref="D20:K20" si="3">SUM(D5:D19)</f>
        <v>15896.073043081138</v>
      </c>
      <c r="E20" s="85">
        <f t="shared" si="3"/>
        <v>5042.3368554237395</v>
      </c>
      <c r="F20" s="85">
        <f t="shared" si="3"/>
        <v>2020.2167985019835</v>
      </c>
      <c r="G20" s="85">
        <f t="shared" si="3"/>
        <v>100554.37658836831</v>
      </c>
      <c r="H20" s="85">
        <f t="shared" si="3"/>
        <v>6775.363062631217</v>
      </c>
      <c r="I20" s="85">
        <f t="shared" si="3"/>
        <v>5426.7</v>
      </c>
      <c r="J20" s="85">
        <f t="shared" si="3"/>
        <v>0</v>
      </c>
      <c r="K20" s="85">
        <f t="shared" si="3"/>
        <v>1.9979127359568E-2</v>
      </c>
      <c r="L20" s="85">
        <f>SUM(L5:L19)</f>
        <v>0.99992565328242011</v>
      </c>
      <c r="M20" s="85">
        <f>SUM(M5:M19)</f>
        <v>1014.6935842741252</v>
      </c>
      <c r="N20" s="85">
        <f t="shared" ref="N20:S20" si="4">SUM(N5:N19)</f>
        <v>0</v>
      </c>
      <c r="O20" s="85">
        <f t="shared" si="4"/>
        <v>0</v>
      </c>
      <c r="P20" s="85">
        <f t="shared" si="4"/>
        <v>0</v>
      </c>
      <c r="Q20" s="85">
        <f t="shared" si="4"/>
        <v>0</v>
      </c>
      <c r="R20" s="85">
        <f t="shared" si="4"/>
        <v>0</v>
      </c>
      <c r="S20" s="85">
        <f t="shared" si="4"/>
        <v>0</v>
      </c>
      <c r="T20" s="85">
        <f>SUM(T5:T19)</f>
        <v>81.130610000000004</v>
      </c>
      <c r="U20" s="85"/>
      <c r="V20" s="84">
        <f>SUM(D20:T20)</f>
        <v>136811.91044706115</v>
      </c>
      <c r="W20" s="84">
        <f t="shared" ref="W20:AL20" si="5">SUM(W5:W19)</f>
        <v>1016.00928</v>
      </c>
      <c r="X20" s="85">
        <f t="shared" si="5"/>
        <v>0</v>
      </c>
      <c r="Y20" s="85">
        <f t="shared" si="5"/>
        <v>6173.8295578580846</v>
      </c>
      <c r="Z20" s="85">
        <f t="shared" si="5"/>
        <v>71387.163503481002</v>
      </c>
      <c r="AA20" s="85">
        <f t="shared" si="5"/>
        <v>54366.766707331284</v>
      </c>
      <c r="AB20" s="85">
        <f>SUM(AB5:AB19)</f>
        <v>9876.3233721564538</v>
      </c>
      <c r="AC20" s="85">
        <f t="shared" si="5"/>
        <v>33752.759395000001</v>
      </c>
      <c r="AD20" s="85">
        <f t="shared" si="5"/>
        <v>208971.75493894637</v>
      </c>
      <c r="AE20" s="85">
        <f t="shared" si="5"/>
        <v>0</v>
      </c>
      <c r="AF20" s="85">
        <f t="shared" si="5"/>
        <v>16189.914947482108</v>
      </c>
      <c r="AG20" s="85">
        <f t="shared" si="5"/>
        <v>979.19430341024668</v>
      </c>
      <c r="AH20" s="85">
        <f t="shared" si="5"/>
        <v>0</v>
      </c>
      <c r="AI20" s="85">
        <f t="shared" si="5"/>
        <v>6.6940652534744993</v>
      </c>
      <c r="AJ20" s="85">
        <f t="shared" si="5"/>
        <v>0</v>
      </c>
      <c r="AK20" s="85">
        <f t="shared" si="5"/>
        <v>81938.925384476432</v>
      </c>
      <c r="AL20" s="85">
        <f t="shared" si="5"/>
        <v>0</v>
      </c>
      <c r="AM20" s="85">
        <f>SUM(AM5:AM19)</f>
        <v>137739.70879699435</v>
      </c>
      <c r="AN20" s="84">
        <f>SUM(W20:AM20)</f>
        <v>622399.04425238981</v>
      </c>
      <c r="AO20" s="86">
        <f>+AN20+V20</f>
        <v>759210.95469945099</v>
      </c>
    </row>
    <row r="21" spans="1:43" x14ac:dyDescent="0.25"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43" x14ac:dyDescent="0.25"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</row>
    <row r="23" spans="1:43" x14ac:dyDescent="0.25"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</sheetData>
  <mergeCells count="5">
    <mergeCell ref="B1:AO1"/>
    <mergeCell ref="D2:V2"/>
    <mergeCell ref="W2:AN2"/>
    <mergeCell ref="A5:A20"/>
    <mergeCell ref="B5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showZeros="0" topLeftCell="R50" zoomScale="70" zoomScaleNormal="70" workbookViewId="0">
      <selection activeCell="AC14" sqref="AC14"/>
    </sheetView>
  </sheetViews>
  <sheetFormatPr baseColWidth="10" defaultRowHeight="15" x14ac:dyDescent="0.25"/>
  <sheetData>
    <row r="1" spans="1:41" x14ac:dyDescent="0.25">
      <c r="A1" s="1"/>
      <c r="B1" s="87" t="s">
        <v>163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x14ac:dyDescent="0.25">
      <c r="A2" s="2"/>
      <c r="B2" s="3"/>
      <c r="C2" s="4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0" t="s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5"/>
    </row>
    <row r="3" spans="1:41" x14ac:dyDescent="0.25">
      <c r="A3" s="2"/>
      <c r="B3" s="2" t="s">
        <v>173</v>
      </c>
      <c r="C3" s="6"/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9" t="s">
        <v>19</v>
      </c>
      <c r="V3" s="10" t="s">
        <v>20</v>
      </c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11" t="s">
        <v>38</v>
      </c>
      <c r="AO3" s="11" t="s">
        <v>39</v>
      </c>
    </row>
    <row r="4" spans="1:41" ht="27" x14ac:dyDescent="0.25">
      <c r="A4" s="12"/>
      <c r="B4" s="13"/>
      <c r="C4" s="14"/>
      <c r="D4" s="15" t="s">
        <v>40</v>
      </c>
      <c r="E4" s="16" t="s">
        <v>41</v>
      </c>
      <c r="F4" s="16" t="s">
        <v>42</v>
      </c>
      <c r="G4" s="16" t="s">
        <v>43</v>
      </c>
      <c r="H4" s="16" t="s">
        <v>44</v>
      </c>
      <c r="I4" s="17" t="s">
        <v>45</v>
      </c>
      <c r="J4" s="17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7" t="s">
        <v>51</v>
      </c>
      <c r="P4" s="17" t="s">
        <v>52</v>
      </c>
      <c r="Q4" s="16" t="s">
        <v>53</v>
      </c>
      <c r="R4" s="16" t="s">
        <v>54</v>
      </c>
      <c r="S4" s="16" t="s">
        <v>55</v>
      </c>
      <c r="T4" s="16" t="s">
        <v>56</v>
      </c>
      <c r="U4" s="18" t="s">
        <v>57</v>
      </c>
      <c r="V4" s="19" t="s">
        <v>58</v>
      </c>
      <c r="W4" s="20" t="s">
        <v>59</v>
      </c>
      <c r="X4" s="16" t="s">
        <v>60</v>
      </c>
      <c r="Y4" s="16" t="s">
        <v>61</v>
      </c>
      <c r="Z4" s="16" t="s">
        <v>62</v>
      </c>
      <c r="AA4" s="17" t="s">
        <v>63</v>
      </c>
      <c r="AB4" s="17" t="s">
        <v>64</v>
      </c>
      <c r="AC4" s="16" t="s">
        <v>65</v>
      </c>
      <c r="AD4" s="16" t="s">
        <v>66</v>
      </c>
      <c r="AE4" s="16" t="s">
        <v>180</v>
      </c>
      <c r="AF4" s="16" t="s">
        <v>67</v>
      </c>
      <c r="AG4" s="16" t="s">
        <v>68</v>
      </c>
      <c r="AH4" s="17" t="s">
        <v>69</v>
      </c>
      <c r="AI4" s="17" t="s">
        <v>70</v>
      </c>
      <c r="AJ4" s="16" t="s">
        <v>71</v>
      </c>
      <c r="AK4" s="16" t="s">
        <v>72</v>
      </c>
      <c r="AL4" s="16" t="s">
        <v>73</v>
      </c>
      <c r="AM4" s="16" t="s">
        <v>74</v>
      </c>
      <c r="AN4" s="21" t="s">
        <v>75</v>
      </c>
      <c r="AO4" s="21" t="s">
        <v>76</v>
      </c>
    </row>
    <row r="5" spans="1:41" ht="18" x14ac:dyDescent="0.25">
      <c r="A5" s="93" t="s">
        <v>77</v>
      </c>
      <c r="B5" s="96" t="s">
        <v>93</v>
      </c>
      <c r="C5" s="23" t="s">
        <v>78</v>
      </c>
      <c r="D5" s="71">
        <f>+Departamento!D27+Departamento!D71+Departamento!D137+Departamento!D225+Departamento!D269+Departamento!D291+Departamento!D313+Departamento!D379+Departamento!D423+Departamento!D489+Departamento!D511</f>
        <v>10326.642132116596</v>
      </c>
      <c r="E5" s="72">
        <f>+Departamento!E27+Departamento!E71+Departamento!E137+Departamento!E225+Departamento!E269+Departamento!E291+Departamento!E313+Departamento!E379+Departamento!E423+Departamento!E489+Departamento!E511</f>
        <v>4723.8130469958678</v>
      </c>
      <c r="F5" s="72">
        <f>+Departamento!F27+Departamento!F71+Departamento!F137+Departamento!F225+Departamento!F269+Departamento!F291+Departamento!F313+Departamento!F379+Departamento!F423+Departamento!F489+Departamento!F511</f>
        <v>1820.1804393618877</v>
      </c>
      <c r="G5" s="72">
        <f>+Departamento!G27+Departamento!G71+Departamento!G137+Departamento!G225+Departamento!G269+Departamento!G291+Departamento!G313+Departamento!G379+Departamento!G423+Departamento!G489+Departamento!G511</f>
        <v>11550.388757882001</v>
      </c>
      <c r="H5" s="72">
        <f>+Departamento!H27+Departamento!H71+Departamento!H137+Departamento!H225+Departamento!H269+Departamento!H291+Departamento!H313+Departamento!H379+Departamento!H423+Departamento!H489+Departamento!H511</f>
        <v>0</v>
      </c>
      <c r="I5" s="72">
        <f>+Departamento!I27+Departamento!I71+Departamento!I137+Departamento!I225+Departamento!I269+Departamento!I291+Departamento!I313+Departamento!I379+Departamento!I423+Departamento!I489+Departamento!I511</f>
        <v>5426.7</v>
      </c>
      <c r="J5" s="72">
        <f>+Departamento!J27+Departamento!J71+Departamento!J137+Departamento!J225+Departamento!J269+Departamento!J291+Departamento!J313+Departamento!J379+Departamento!J423+Departamento!J489+Departamento!J511</f>
        <v>0</v>
      </c>
      <c r="K5" s="72">
        <f>+Departamento!K27+Departamento!K71+Departamento!K137+Departamento!K225+Departamento!K269+Departamento!K291+Departamento!K313+Departamento!K379+Departamento!K423+Departamento!K489+Departamento!K511</f>
        <v>0</v>
      </c>
      <c r="L5" s="72">
        <f>+Departamento!L27+Departamento!L71+Departamento!L137+Departamento!L225+Departamento!L269+Departamento!L291+Departamento!L313+Departamento!L379+Departamento!L423+Departamento!L489+Departamento!L511</f>
        <v>0</v>
      </c>
      <c r="M5" s="72">
        <f>+Departamento!M27+Departamento!M71+Departamento!M137+Departamento!M225+Departamento!M269+Departamento!M291+Departamento!M313+Departamento!M379+Departamento!M423+Departamento!M489+Departamento!M511</f>
        <v>0</v>
      </c>
      <c r="N5" s="72">
        <f>+Departamento!N27+Departamento!N71+Departamento!N137+Departamento!N225+Departamento!N269+Departamento!N291+Departamento!N313+Departamento!N379+Departamento!N423+Departamento!N489+Departamento!N511</f>
        <v>0</v>
      </c>
      <c r="O5" s="72">
        <f>+Departamento!O27+Departamento!O71+Departamento!O137+Departamento!O225+Departamento!O269+Departamento!O291+Departamento!O313+Departamento!O379+Departamento!O423+Departamento!O489+Departamento!O511</f>
        <v>0</v>
      </c>
      <c r="P5" s="72">
        <f>+Departamento!P27+Departamento!P71+Departamento!P137+Departamento!P225+Departamento!P269+Departamento!P291+Departamento!P313+Departamento!P379+Departamento!P423+Departamento!P489+Departamento!P511</f>
        <v>0</v>
      </c>
      <c r="Q5" s="72">
        <f>+Departamento!Q27+Departamento!Q71+Departamento!Q137+Departamento!Q225+Departamento!Q269+Departamento!Q291+Departamento!Q313+Departamento!Q379+Departamento!Q423+Departamento!Q489+Departamento!Q511</f>
        <v>0</v>
      </c>
      <c r="R5" s="72">
        <f>+Departamento!R27+Departamento!R71+Departamento!R137+Departamento!R225+Departamento!R269+Departamento!R291+Departamento!R313+Departamento!R379+Departamento!R423+Departamento!R489+Departamento!R511</f>
        <v>0</v>
      </c>
      <c r="S5" s="72">
        <f>+Departamento!S27+Departamento!S71+Departamento!S137+Departamento!S225+Departamento!S269+Departamento!S291+Departamento!S313+Departamento!S379+Departamento!S423+Departamento!S489+Departamento!S511</f>
        <v>0</v>
      </c>
      <c r="T5" s="72">
        <f>+Departamento!T27+Departamento!T71+Departamento!T137+Departamento!T225+Departamento!T269+Departamento!T291+Departamento!T313+Departamento!T379+Departamento!T423+Departamento!T489+Departamento!T511</f>
        <v>0</v>
      </c>
      <c r="U5" s="73">
        <f>+Departamento!U27+Departamento!U71+Departamento!U137+Departamento!U225+Departamento!U269+Departamento!U291+Departamento!U313+Departamento!U379+Departamento!U423+Departamento!U489+Departamento!U511</f>
        <v>0</v>
      </c>
      <c r="V5" s="71">
        <f>+Departamento!V27+Departamento!V71+Departamento!V137+Departamento!V225+Departamento!V269+Departamento!V291+Departamento!V313+Departamento!V379+Departamento!V423+Departamento!V489+Departamento!V511</f>
        <v>33847.72437635636</v>
      </c>
      <c r="W5" s="71">
        <f>+Departamento!W27+Departamento!W71+Departamento!W137+Departamento!W225+Departamento!W269+Departamento!W291+Departamento!W313+Departamento!W379+Departamento!W423+Departamento!W489+Departamento!W511</f>
        <v>0</v>
      </c>
      <c r="X5" s="72">
        <f>+Departamento!X27+Departamento!X71+Departamento!X137+Departamento!X225+Departamento!X269+Departamento!X291+Departamento!X313+Departamento!X379+Departamento!X423+Departamento!X489+Departamento!X511</f>
        <v>0</v>
      </c>
      <c r="Y5" s="72">
        <f>+Departamento!Y27+Departamento!Y71+Departamento!Y137+Departamento!Y225+Departamento!Y269+Departamento!Y291+Departamento!Y313+Departamento!Y379+Departamento!Y423+Departamento!Y489+Departamento!Y511</f>
        <v>1234.5441827898044</v>
      </c>
      <c r="Z5" s="72">
        <f>+Departamento!Z27+Departamento!Z71+Departamento!Z137+Departamento!Z225+Departamento!Z269+Departamento!Z291+Departamento!Z313+Departamento!Z379+Departamento!Z423+Departamento!Z489+Departamento!Z511</f>
        <v>14806.909815450379</v>
      </c>
      <c r="AA5" s="72">
        <f>+Departamento!AA27+Departamento!AA71+Departamento!AA137+Departamento!AA225+Departamento!AA269+Departamento!AA291+Departamento!AA313+Departamento!AA379+Departamento!AA423+Departamento!AA489+Departamento!AA511</f>
        <v>0.32462148782527073</v>
      </c>
      <c r="AB5" s="72">
        <f>+Departamento!AB27+Departamento!AB71+Departamento!AB137+Departamento!AB225+Departamento!AB269+Departamento!AB291+Departamento!AB313+Departamento!AB379+Departamento!AB423+Departamento!AB489+Departamento!AB511</f>
        <v>0</v>
      </c>
      <c r="AC5" s="72">
        <f>+Departamento!AC27+Departamento!AC71+Departamento!AC137+Departamento!AC225+Departamento!AC269+Departamento!AC291+Departamento!AC313+Departamento!AC379+Departamento!AC423+Departamento!AC489+Departamento!AC511</f>
        <v>0</v>
      </c>
      <c r="AD5" s="72">
        <f>+Departamento!AD27+Departamento!AD71+Departamento!AD137+Departamento!AD225+Departamento!AD269+Departamento!AD291+Departamento!AD313+Departamento!AD379+Departamento!AD423+Departamento!AD489+Departamento!AD511</f>
        <v>13784.23986770764</v>
      </c>
      <c r="AE5" s="72">
        <f>+Departamento!AE27+Departamento!AE71+Departamento!AE137+Departamento!AE225+Departamento!AE269+Departamento!AE291+Departamento!AE313+Departamento!AE379+Departamento!AE423+Departamento!AE489+Departamento!AE511</f>
        <v>0</v>
      </c>
      <c r="AF5" s="72">
        <f>+Departamento!AF27+Departamento!AF71+Departamento!AF137+Departamento!AF225+Departamento!AF269+Departamento!AF291+Departamento!AF313+Departamento!AF379+Departamento!AF423+Departamento!AF489+Departamento!AF511</f>
        <v>5324.881908504587</v>
      </c>
      <c r="AG5" s="72">
        <f>+Departamento!AG27+Departamento!AG71+Departamento!AG137+Departamento!AG225+Departamento!AG269+Departamento!AG291+Departamento!AG313+Departamento!AG379+Departamento!AG423+Departamento!AG489+Departamento!AG511</f>
        <v>726.89889972284254</v>
      </c>
      <c r="AH5" s="72">
        <f>+Departamento!AH27+Departamento!AH71+Departamento!AH137+Departamento!AH225+Departamento!AH269+Departamento!AH291+Departamento!AH313+Departamento!AH379+Departamento!AH423+Departamento!AH489+Departamento!AH511</f>
        <v>0</v>
      </c>
      <c r="AI5" s="72">
        <f>+Departamento!AI27+Departamento!AI71+Departamento!AI137+Departamento!AI225+Departamento!AI269+Departamento!AI291+Departamento!AI313+Departamento!AI379+Departamento!AI423+Departamento!AI489+Departamento!AI511</f>
        <v>6.6940652534744993</v>
      </c>
      <c r="AJ5" s="72">
        <f>+Departamento!AJ27+Departamento!AJ71+Departamento!AJ137+Departamento!AJ225+Departamento!AJ269+Departamento!AJ291+Departamento!AJ313+Departamento!AJ379+Departamento!AJ423+Departamento!AJ489+Departamento!AJ511</f>
        <v>0</v>
      </c>
      <c r="AK5" s="72">
        <f>+Departamento!AK27+Departamento!AK71+Departamento!AK137+Departamento!AK225+Departamento!AK269+Departamento!AK291+Departamento!AK313+Departamento!AK379+Departamento!AK423+Departamento!AK489+Departamento!AK511</f>
        <v>48019.270623154873</v>
      </c>
      <c r="AL5" s="72">
        <f>+Departamento!AL27+Departamento!AL71+Departamento!AL137+Departamento!AL225+Departamento!AL269+Departamento!AL291+Departamento!AL313+Departamento!AL379+Departamento!AL423+Departamento!AL489+Departamento!AL511</f>
        <v>0</v>
      </c>
      <c r="AM5" s="72">
        <f>+Departamento!AM27+Departamento!AM71+Departamento!AM137+Departamento!AM225+Departamento!AM269+Departamento!AM291+Departamento!AM313+Departamento!AM379+Departamento!AM423+Departamento!AM489+Departamento!AM511</f>
        <v>6669.924000446641</v>
      </c>
      <c r="AN5" s="74">
        <f>+Departamento!AN27+Departamento!AN71+Departamento!AN137+Departamento!AN225+Departamento!AN269+Departamento!AN291+Departamento!AN313+Departamento!AN379+Departamento!AN423+Departamento!AN489+Departamento!AN511</f>
        <v>90573.687984518067</v>
      </c>
      <c r="AO5" s="74">
        <f>+Departamento!AO27+Departamento!AO71+Departamento!AO137+Departamento!AO225+Departamento!AO269+Departamento!AO291+Departamento!AO313+Departamento!AO379+Departamento!AO423+Departamento!AO489+Departamento!AO511</f>
        <v>124421.41236087444</v>
      </c>
    </row>
    <row r="6" spans="1:41" ht="27" x14ac:dyDescent="0.25">
      <c r="A6" s="93"/>
      <c r="B6" s="96"/>
      <c r="C6" s="22" t="s">
        <v>79</v>
      </c>
      <c r="D6" s="75">
        <f>+Departamento!D28+Departamento!D72+Departamento!D138+Departamento!D226+Departamento!D270+Departamento!D292+Departamento!D314+Departamento!D380+Departamento!D424+Departamento!D490+Departamento!D512</f>
        <v>0</v>
      </c>
      <c r="E6" s="76">
        <f>+Departamento!E28+Departamento!E72+Departamento!E138+Departamento!E226+Departamento!E270+Departamento!E292+Departamento!E314+Departamento!E380+Departamento!E424+Departamento!E490+Departamento!E512</f>
        <v>0</v>
      </c>
      <c r="F6" s="76">
        <f>+Departamento!F28+Departamento!F72+Departamento!F138+Departamento!F226+Departamento!F270+Departamento!F292+Departamento!F314+Departamento!F380+Departamento!F424+Departamento!F490+Departamento!F512</f>
        <v>0</v>
      </c>
      <c r="G6" s="76">
        <f>+Departamento!G28+Departamento!G72+Departamento!G138+Departamento!G226+Departamento!G270+Departamento!G292+Departamento!G314+Departamento!G380+Departamento!G424+Departamento!G490+Departamento!G512</f>
        <v>0</v>
      </c>
      <c r="H6" s="76">
        <f>+Departamento!H28+Departamento!H72+Departamento!H138+Departamento!H226+Departamento!H270+Departamento!H292+Departamento!H314+Departamento!H380+Departamento!H424+Departamento!H490+Departamento!H512</f>
        <v>0</v>
      </c>
      <c r="I6" s="76">
        <f>+Departamento!I28+Departamento!I72+Departamento!I138+Departamento!I226+Departamento!I270+Departamento!I292+Departamento!I314+Departamento!I380+Departamento!I424+Departamento!I490+Departamento!I512</f>
        <v>0</v>
      </c>
      <c r="J6" s="76">
        <f>+Departamento!J28+Departamento!J72+Departamento!J138+Departamento!J226+Departamento!J270+Departamento!J292+Departamento!J314+Departamento!J380+Departamento!J424+Departamento!J490+Departamento!J512</f>
        <v>0</v>
      </c>
      <c r="K6" s="76">
        <f>+Departamento!K28+Departamento!K72+Departamento!K138+Departamento!K226+Departamento!K270+Departamento!K292+Departamento!K314+Departamento!K380+Departamento!K424+Departamento!K490+Departamento!K512</f>
        <v>0</v>
      </c>
      <c r="L6" s="76">
        <f>+Departamento!L28+Departamento!L72+Departamento!L138+Departamento!L226+Departamento!L270+Departamento!L292+Departamento!L314+Departamento!L380+Departamento!L424+Departamento!L490+Departamento!L512</f>
        <v>0</v>
      </c>
      <c r="M6" s="76">
        <f>+Departamento!M28+Departamento!M72+Departamento!M138+Departamento!M226+Departamento!M270+Departamento!M292+Departamento!M314+Departamento!M380+Departamento!M424+Departamento!M490+Departamento!M512</f>
        <v>0</v>
      </c>
      <c r="N6" s="76">
        <f>+Departamento!N28+Departamento!N72+Departamento!N138+Departamento!N226+Departamento!N270+Departamento!N292+Departamento!N314+Departamento!N380+Departamento!N424+Departamento!N490+Departamento!N512</f>
        <v>0</v>
      </c>
      <c r="O6" s="76">
        <f>+Departamento!O28+Departamento!O72+Departamento!O138+Departamento!O226+Departamento!O270+Departamento!O292+Departamento!O314+Departamento!O380+Departamento!O424+Departamento!O490+Departamento!O512</f>
        <v>0</v>
      </c>
      <c r="P6" s="76">
        <f>+Departamento!P28+Departamento!P72+Departamento!P138+Departamento!P226+Departamento!P270+Departamento!P292+Departamento!P314+Departamento!P380+Departamento!P424+Departamento!P490+Departamento!P512</f>
        <v>0</v>
      </c>
      <c r="Q6" s="76">
        <f>+Departamento!Q28+Departamento!Q72+Departamento!Q138+Departamento!Q226+Departamento!Q270+Departamento!Q292+Departamento!Q314+Departamento!Q380+Departamento!Q424+Departamento!Q490+Departamento!Q512</f>
        <v>0</v>
      </c>
      <c r="R6" s="76">
        <f>+Departamento!R28+Departamento!R72+Departamento!R138+Departamento!R226+Departamento!R270+Departamento!R292+Departamento!R314+Departamento!R380+Departamento!R424+Departamento!R490+Departamento!R512</f>
        <v>0</v>
      </c>
      <c r="S6" s="76">
        <f>+Departamento!S28+Departamento!S72+Departamento!S138+Departamento!S226+Departamento!S270+Departamento!S292+Departamento!S314+Departamento!S380+Departamento!S424+Departamento!S490+Departamento!S512</f>
        <v>0</v>
      </c>
      <c r="T6" s="76">
        <f>+Departamento!T28+Departamento!T72+Departamento!T138+Departamento!T226+Departamento!T270+Departamento!T292+Departamento!T314+Departamento!T380+Departamento!T424+Departamento!T490+Departamento!T512</f>
        <v>0</v>
      </c>
      <c r="U6" s="77">
        <f>+Departamento!U28+Departamento!U72+Departamento!U138+Departamento!U226+Departamento!U270+Departamento!U292+Departamento!U314+Departamento!U380+Departamento!U424+Departamento!U490+Departamento!U512</f>
        <v>0</v>
      </c>
      <c r="V6" s="75">
        <f>+Departamento!V28+Departamento!V72+Departamento!V138+Departamento!V226+Departamento!V270+Departamento!V292+Departamento!V314+Departamento!V380+Departamento!V424+Departamento!V490+Departamento!V512</f>
        <v>0</v>
      </c>
      <c r="W6" s="75">
        <f>+Departamento!W28+Departamento!W72+Departamento!W138+Departamento!W226+Departamento!W270+Departamento!W292+Departamento!W314+Departamento!W380+Departamento!W424+Departamento!W490+Departamento!W512</f>
        <v>0</v>
      </c>
      <c r="X6" s="76">
        <f>+Departamento!X28+Departamento!X72+Departamento!X138+Departamento!X226+Departamento!X270+Departamento!X292+Departamento!X314+Departamento!X380+Departamento!X424+Departamento!X490+Departamento!X512</f>
        <v>0</v>
      </c>
      <c r="Y6" s="76">
        <f>+Departamento!Y28+Departamento!Y72+Departamento!Y138+Departamento!Y226+Departamento!Y270+Departamento!Y292+Departamento!Y314+Departamento!Y380+Departamento!Y424+Departamento!Y490+Departamento!Y512</f>
        <v>0</v>
      </c>
      <c r="Z6" s="76">
        <f>+Departamento!Z28+Departamento!Z72+Departamento!Z138+Departamento!Z226+Departamento!Z270+Departamento!Z292+Departamento!Z314+Departamento!Z380+Departamento!Z424+Departamento!Z490+Departamento!Z512</f>
        <v>0</v>
      </c>
      <c r="AA6" s="76">
        <f>+Departamento!AA28+Departamento!AA72+Departamento!AA138+Departamento!AA226+Departamento!AA270+Departamento!AA292+Departamento!AA314+Departamento!AA380+Departamento!AA424+Departamento!AA490+Departamento!AA512</f>
        <v>0</v>
      </c>
      <c r="AB6" s="76">
        <f>+Departamento!AB28+Departamento!AB72+Departamento!AB138+Departamento!AB226+Departamento!AB270+Departamento!AB292+Departamento!AB314+Departamento!AB380+Departamento!AB424+Departamento!AB490+Departamento!AB512</f>
        <v>0</v>
      </c>
      <c r="AC6" s="76">
        <f>+Departamento!AC28+Departamento!AC72+Departamento!AC138+Departamento!AC226+Departamento!AC270+Departamento!AC292+Departamento!AC314+Departamento!AC380+Departamento!AC424+Departamento!AC490+Departamento!AC512</f>
        <v>0</v>
      </c>
      <c r="AD6" s="76">
        <f>+Departamento!AD28+Departamento!AD72+Departamento!AD138+Departamento!AD226+Departamento!AD270+Departamento!AD292+Departamento!AD314+Departamento!AD380+Departamento!AD424+Departamento!AD490+Departamento!AD512</f>
        <v>0</v>
      </c>
      <c r="AE6" s="76">
        <f>+Departamento!AE28+Departamento!AE72+Departamento!AE138+Departamento!AE226+Departamento!AE270+Departamento!AE292+Departamento!AE314+Departamento!AE380+Departamento!AE424+Departamento!AE490+Departamento!AE512</f>
        <v>0</v>
      </c>
      <c r="AF6" s="76">
        <f>+Departamento!AF28+Departamento!AF72+Departamento!AF138+Departamento!AF226+Departamento!AF270+Departamento!AF292+Departamento!AF314+Departamento!AF380+Departamento!AF424+Departamento!AF490+Departamento!AF512</f>
        <v>0</v>
      </c>
      <c r="AG6" s="76">
        <f>+Departamento!AG28+Departamento!AG72+Departamento!AG138+Departamento!AG226+Departamento!AG270+Departamento!AG292+Departamento!AG314+Departamento!AG380+Departamento!AG424+Departamento!AG490+Departamento!AG512</f>
        <v>0</v>
      </c>
      <c r="AH6" s="76">
        <f>+Departamento!AH28+Departamento!AH72+Departamento!AH138+Departamento!AH226+Departamento!AH270+Departamento!AH292+Departamento!AH314+Departamento!AH380+Departamento!AH424+Departamento!AH490+Departamento!AH512</f>
        <v>0</v>
      </c>
      <c r="AI6" s="76">
        <f>+Departamento!AI28+Departamento!AI72+Departamento!AI138+Departamento!AI226+Departamento!AI270+Departamento!AI292+Departamento!AI314+Departamento!AI380+Departamento!AI424+Departamento!AI490+Departamento!AI512</f>
        <v>0</v>
      </c>
      <c r="AJ6" s="76">
        <f>+Departamento!AJ28+Departamento!AJ72+Departamento!AJ138+Departamento!AJ226+Departamento!AJ270+Departamento!AJ292+Departamento!AJ314+Departamento!AJ380+Departamento!AJ424+Departamento!AJ490+Departamento!AJ512</f>
        <v>0</v>
      </c>
      <c r="AK6" s="76">
        <f>+Departamento!AK28+Departamento!AK72+Departamento!AK138+Departamento!AK226+Departamento!AK270+Departamento!AK292+Departamento!AK314+Departamento!AK380+Departamento!AK424+Departamento!AK490+Departamento!AK512</f>
        <v>0</v>
      </c>
      <c r="AL6" s="76">
        <f>+Departamento!AL28+Departamento!AL72+Departamento!AL138+Departamento!AL226+Departamento!AL270+Departamento!AL292+Departamento!AL314+Departamento!AL380+Departamento!AL424+Departamento!AL490+Departamento!AL512</f>
        <v>0</v>
      </c>
      <c r="AM6" s="76">
        <f>+Departamento!AM28+Departamento!AM72+Departamento!AM138+Departamento!AM226+Departamento!AM270+Departamento!AM292+Departamento!AM314+Departamento!AM380+Departamento!AM424+Departamento!AM490+Departamento!AM512</f>
        <v>1954.0362471136757</v>
      </c>
      <c r="AN6" s="78">
        <f>+Departamento!AN28+Departamento!AN72+Departamento!AN138+Departamento!AN226+Departamento!AN270+Departamento!AN292+Departamento!AN314+Departamento!AN380+Departamento!AN424+Departamento!AN490+Departamento!AN512</f>
        <v>1954.0362471136757</v>
      </c>
      <c r="AO6" s="78">
        <f>+Departamento!AO28+Departamento!AO72+Departamento!AO138+Departamento!AO226+Departamento!AO270+Departamento!AO292+Departamento!AO314+Departamento!AO380+Departamento!AO424+Departamento!AO490+Departamento!AO512</f>
        <v>1954.0362471136757</v>
      </c>
    </row>
    <row r="7" spans="1:41" x14ac:dyDescent="0.25">
      <c r="A7" s="93"/>
      <c r="B7" s="96"/>
      <c r="C7" s="23" t="s">
        <v>80</v>
      </c>
      <c r="D7" s="71">
        <f>+Departamento!D29+Departamento!D73+Departamento!D139+Departamento!D227+Departamento!D271+Departamento!D293+Departamento!D315+Departamento!D381+Departamento!D425+Departamento!D491+Departamento!D513</f>
        <v>0</v>
      </c>
      <c r="E7" s="72">
        <f>+Departamento!E29+Departamento!E73+Departamento!E139+Departamento!E227+Departamento!E271+Departamento!E293+Departamento!E315+Departamento!E381+Departamento!E425+Departamento!E491+Departamento!E513</f>
        <v>0</v>
      </c>
      <c r="F7" s="72">
        <f>+Departamento!F29+Departamento!F73+Departamento!F139+Departamento!F227+Departamento!F271+Departamento!F293+Departamento!F315+Departamento!F381+Departamento!F425+Departamento!F491+Departamento!F513</f>
        <v>0</v>
      </c>
      <c r="G7" s="72">
        <f>+Departamento!G29+Departamento!G73+Departamento!G139+Departamento!G227+Departamento!G271+Departamento!G293+Departamento!G315+Departamento!G381+Departamento!G425+Departamento!G491+Departamento!G513</f>
        <v>0</v>
      </c>
      <c r="H7" s="72">
        <f>+Departamento!H29+Departamento!H73+Departamento!H139+Departamento!H227+Departamento!H271+Departamento!H293+Departamento!H315+Departamento!H381+Departamento!H425+Departamento!H491+Departamento!H513</f>
        <v>0</v>
      </c>
      <c r="I7" s="72">
        <f>+Departamento!I29+Departamento!I73+Departamento!I139+Departamento!I227+Departamento!I271+Departamento!I293+Departamento!I315+Departamento!I381+Departamento!I425+Departamento!I491+Departamento!I513</f>
        <v>0</v>
      </c>
      <c r="J7" s="72">
        <f>+Departamento!J29+Departamento!J73+Departamento!J139+Departamento!J227+Departamento!J271+Departamento!J293+Departamento!J315+Departamento!J381+Departamento!J425+Departamento!J491+Departamento!J513</f>
        <v>0</v>
      </c>
      <c r="K7" s="72">
        <f>+Departamento!K29+Departamento!K73+Departamento!K139+Departamento!K227+Departamento!K271+Departamento!K293+Departamento!K315+Departamento!K381+Departamento!K425+Departamento!K491+Departamento!K513</f>
        <v>0</v>
      </c>
      <c r="L7" s="72">
        <f>+Departamento!L29+Departamento!L73+Departamento!L139+Departamento!L227+Departamento!L271+Departamento!L293+Departamento!L315+Departamento!L381+Departamento!L425+Departamento!L491+Departamento!L513</f>
        <v>0</v>
      </c>
      <c r="M7" s="72">
        <f>+Departamento!M29+Departamento!M73+Departamento!M139+Departamento!M227+Departamento!M271+Departamento!M293+Departamento!M315+Departamento!M381+Departamento!M425+Departamento!M491+Departamento!M513</f>
        <v>0</v>
      </c>
      <c r="N7" s="72">
        <f>+Departamento!N29+Departamento!N73+Departamento!N139+Departamento!N227+Departamento!N271+Departamento!N293+Departamento!N315+Departamento!N381+Departamento!N425+Departamento!N491+Departamento!N513</f>
        <v>0</v>
      </c>
      <c r="O7" s="72">
        <f>+Departamento!O29+Departamento!O73+Departamento!O139+Departamento!O227+Departamento!O271+Departamento!O293+Departamento!O315+Departamento!O381+Departamento!O425+Departamento!O491+Departamento!O513</f>
        <v>0</v>
      </c>
      <c r="P7" s="72">
        <f>+Departamento!P29+Departamento!P73+Departamento!P139+Departamento!P227+Departamento!P271+Departamento!P293+Departamento!P315+Departamento!P381+Departamento!P425+Departamento!P491+Departamento!P513</f>
        <v>0</v>
      </c>
      <c r="Q7" s="72">
        <f>+Departamento!Q29+Departamento!Q73+Departamento!Q139+Departamento!Q227+Departamento!Q271+Departamento!Q293+Departamento!Q315+Departamento!Q381+Departamento!Q425+Departamento!Q491+Departamento!Q513</f>
        <v>0</v>
      </c>
      <c r="R7" s="72">
        <f>+Departamento!R29+Departamento!R73+Departamento!R139+Departamento!R227+Departamento!R271+Departamento!R293+Departamento!R315+Departamento!R381+Departamento!R425+Departamento!R491+Departamento!R513</f>
        <v>0</v>
      </c>
      <c r="S7" s="72">
        <f>+Departamento!S29+Departamento!S73+Departamento!S139+Departamento!S227+Departamento!S271+Departamento!S293+Departamento!S315+Departamento!S381+Departamento!S425+Departamento!S491+Departamento!S513</f>
        <v>0</v>
      </c>
      <c r="T7" s="72">
        <f>+Departamento!T29+Departamento!T73+Departamento!T139+Departamento!T227+Departamento!T271+Departamento!T293+Departamento!T315+Departamento!T381+Departamento!T425+Departamento!T491+Departamento!T513</f>
        <v>0</v>
      </c>
      <c r="U7" s="73">
        <f>+Departamento!U29+Departamento!U73+Departamento!U139+Departamento!U227+Departamento!U271+Departamento!U293+Departamento!U315+Departamento!U381+Departamento!U425+Departamento!U491+Departamento!U513</f>
        <v>0</v>
      </c>
      <c r="V7" s="71">
        <f>+Departamento!V29+Departamento!V73+Departamento!V139+Departamento!V227+Departamento!V271+Departamento!V293+Departamento!V315+Departamento!V381+Departamento!V425+Departamento!V491+Departamento!V513</f>
        <v>0</v>
      </c>
      <c r="W7" s="71">
        <f>+Departamento!W29+Departamento!W73+Departamento!W139+Departamento!W227+Departamento!W271+Departamento!W293+Departamento!W315+Departamento!W381+Departamento!W425+Departamento!W491+Departamento!W513</f>
        <v>0</v>
      </c>
      <c r="X7" s="72">
        <f>+Departamento!X29+Departamento!X73+Departamento!X139+Departamento!X227+Departamento!X271+Departamento!X293+Departamento!X315+Departamento!X381+Departamento!X425+Departamento!X491+Departamento!X513</f>
        <v>0</v>
      </c>
      <c r="Y7" s="72">
        <f>+Departamento!Y29+Departamento!Y73+Departamento!Y139+Departamento!Y227+Departamento!Y271+Departamento!Y293+Departamento!Y315+Departamento!Y381+Departamento!Y425+Departamento!Y491+Departamento!Y513</f>
        <v>0</v>
      </c>
      <c r="Z7" s="72">
        <f>+Departamento!Z29+Departamento!Z73+Departamento!Z139+Departamento!Z227+Departamento!Z271+Departamento!Z293+Departamento!Z315+Departamento!Z381+Departamento!Z425+Departamento!Z491+Departamento!Z513</f>
        <v>0</v>
      </c>
      <c r="AA7" s="72">
        <f>+Departamento!AA29+Departamento!AA73+Departamento!AA139+Departamento!AA227+Departamento!AA271+Departamento!AA293+Departamento!AA315+Departamento!AA381+Departamento!AA425+Departamento!AA491+Departamento!AA513</f>
        <v>0</v>
      </c>
      <c r="AB7" s="72">
        <f>+Departamento!AB29+Departamento!AB73+Departamento!AB139+Departamento!AB227+Departamento!AB271+Departamento!AB293+Departamento!AB315+Departamento!AB381+Departamento!AB425+Departamento!AB491+Departamento!AB513</f>
        <v>0</v>
      </c>
      <c r="AC7" s="72">
        <f>+Departamento!AC29+Departamento!AC73+Departamento!AC139+Departamento!AC227+Departamento!AC271+Departamento!AC293+Departamento!AC315+Departamento!AC381+Departamento!AC425+Departamento!AC491+Departamento!AC513</f>
        <v>0</v>
      </c>
      <c r="AD7" s="72">
        <f>+Departamento!AD29+Departamento!AD73+Departamento!AD139+Departamento!AD227+Departamento!AD271+Departamento!AD293+Departamento!AD315+Departamento!AD381+Departamento!AD425+Departamento!AD491+Departamento!AD513</f>
        <v>0</v>
      </c>
      <c r="AE7" s="72">
        <f>+Departamento!AE29+Departamento!AE73+Departamento!AE139+Departamento!AE227+Departamento!AE271+Departamento!AE293+Departamento!AE315+Departamento!AE381+Departamento!AE425+Departamento!AE491+Departamento!AE513</f>
        <v>0</v>
      </c>
      <c r="AF7" s="72">
        <f>+Departamento!AF29+Departamento!AF73+Departamento!AF139+Departamento!AF227+Departamento!AF271+Departamento!AF293+Departamento!AF315+Departamento!AF381+Departamento!AF425+Departamento!AF491+Departamento!AF513</f>
        <v>0</v>
      </c>
      <c r="AG7" s="72">
        <f>+Departamento!AG29+Departamento!AG73+Departamento!AG139+Departamento!AG227+Departamento!AG271+Departamento!AG293+Departamento!AG315+Departamento!AG381+Departamento!AG425+Departamento!AG491+Departamento!AG513</f>
        <v>0</v>
      </c>
      <c r="AH7" s="72">
        <f>+Departamento!AH29+Departamento!AH73+Departamento!AH139+Departamento!AH227+Departamento!AH271+Departamento!AH293+Departamento!AH315+Departamento!AH381+Departamento!AH425+Departamento!AH491+Departamento!AH513</f>
        <v>0</v>
      </c>
      <c r="AI7" s="72">
        <f>+Departamento!AI29+Departamento!AI73+Departamento!AI139+Departamento!AI227+Departamento!AI271+Departamento!AI293+Departamento!AI315+Departamento!AI381+Departamento!AI425+Departamento!AI491+Departamento!AI513</f>
        <v>0</v>
      </c>
      <c r="AJ7" s="72">
        <f>+Departamento!AJ29+Departamento!AJ73+Departamento!AJ139+Departamento!AJ227+Departamento!AJ271+Departamento!AJ293+Departamento!AJ315+Departamento!AJ381+Departamento!AJ425+Departamento!AJ491+Departamento!AJ513</f>
        <v>0</v>
      </c>
      <c r="AK7" s="72">
        <f>+Departamento!AK29+Departamento!AK73+Departamento!AK139+Departamento!AK227+Departamento!AK271+Departamento!AK293+Departamento!AK315+Departamento!AK381+Departamento!AK425+Departamento!AK491+Departamento!AK513</f>
        <v>0</v>
      </c>
      <c r="AL7" s="72">
        <f>+Departamento!AL29+Departamento!AL73+Departamento!AL139+Departamento!AL227+Departamento!AL271+Departamento!AL293+Departamento!AL315+Departamento!AL381+Departamento!AL425+Departamento!AL491+Departamento!AL513</f>
        <v>0</v>
      </c>
      <c r="AM7" s="72">
        <f>+Departamento!AM29+Departamento!AM73+Departamento!AM139+Departamento!AM227+Departamento!AM271+Departamento!AM293+Departamento!AM315+Departamento!AM381+Departamento!AM425+Departamento!AM491+Departamento!AM513</f>
        <v>1134.1953971403775</v>
      </c>
      <c r="AN7" s="74">
        <f>+Departamento!AN29+Departamento!AN73+Departamento!AN139+Departamento!AN227+Departamento!AN271+Departamento!AN293+Departamento!AN315+Departamento!AN381+Departamento!AN425+Departamento!AN491+Departamento!AN513</f>
        <v>1134.1953971403775</v>
      </c>
      <c r="AO7" s="74">
        <f>+Departamento!AO29+Departamento!AO73+Departamento!AO139+Departamento!AO227+Departamento!AO271+Departamento!AO293+Departamento!AO315+Departamento!AO381+Departamento!AO425+Departamento!AO491+Departamento!AO513</f>
        <v>1134.1953971403775</v>
      </c>
    </row>
    <row r="8" spans="1:41" ht="18" x14ac:dyDescent="0.25">
      <c r="A8" s="93"/>
      <c r="B8" s="96"/>
      <c r="C8" s="22" t="s">
        <v>81</v>
      </c>
      <c r="D8" s="75">
        <f>+Departamento!D30+Departamento!D74+Departamento!D140+Departamento!D228+Departamento!D272+Departamento!D294+Departamento!D316+Departamento!D382+Departamento!D426+Departamento!D492+Departamento!D514</f>
        <v>0</v>
      </c>
      <c r="E8" s="76">
        <f>+Departamento!E30+Departamento!E74+Departamento!E140+Departamento!E228+Departamento!E272+Departamento!E294+Departamento!E316+Departamento!E382+Departamento!E426+Departamento!E492+Departamento!E514</f>
        <v>0</v>
      </c>
      <c r="F8" s="76">
        <f>+Departamento!F30+Departamento!F74+Departamento!F140+Departamento!F228+Departamento!F272+Departamento!F294+Departamento!F316+Departamento!F382+Departamento!F426+Departamento!F492+Departamento!F514</f>
        <v>0</v>
      </c>
      <c r="G8" s="76">
        <f>+Departamento!G30+Departamento!G74+Departamento!G140+Departamento!G228+Departamento!G272+Departamento!G294+Departamento!G316+Departamento!G382+Departamento!G426+Departamento!G492+Departamento!G514</f>
        <v>0</v>
      </c>
      <c r="H8" s="76">
        <f>+Departamento!H30+Departamento!H74+Departamento!H140+Departamento!H228+Departamento!H272+Departamento!H294+Departamento!H316+Departamento!H382+Departamento!H426+Departamento!H492+Departamento!H514</f>
        <v>0</v>
      </c>
      <c r="I8" s="76">
        <f>+Departamento!I30+Departamento!I74+Departamento!I140+Departamento!I228+Departamento!I272+Departamento!I294+Departamento!I316+Departamento!I382+Departamento!I426+Departamento!I492+Departamento!I514</f>
        <v>0</v>
      </c>
      <c r="J8" s="76">
        <f>+Departamento!J30+Departamento!J74+Departamento!J140+Departamento!J228+Departamento!J272+Departamento!J294+Departamento!J316+Departamento!J382+Departamento!J426+Departamento!J492+Departamento!J514</f>
        <v>0</v>
      </c>
      <c r="K8" s="76">
        <f>+Departamento!K30+Departamento!K74+Departamento!K140+Departamento!K228+Departamento!K272+Departamento!K294+Departamento!K316+Departamento!K382+Departamento!K426+Departamento!K492+Departamento!K514</f>
        <v>1.9979127359568E-2</v>
      </c>
      <c r="L8" s="76">
        <f>+Departamento!L30+Departamento!L74+Departamento!L140+Departamento!L228+Departamento!L272+Departamento!L294+Departamento!L316+Departamento!L382+Departamento!L426+Departamento!L492+Departamento!L514</f>
        <v>0</v>
      </c>
      <c r="M8" s="76">
        <f>+Departamento!M30+Departamento!M74+Departamento!M140+Departamento!M228+Departamento!M272+Departamento!M294+Departamento!M316+Departamento!M382+Departamento!M426+Departamento!M492+Departamento!M514</f>
        <v>0</v>
      </c>
      <c r="N8" s="76">
        <f>+Departamento!N30+Departamento!N74+Departamento!N140+Departamento!N228+Departamento!N272+Departamento!N294+Departamento!N316+Departamento!N382+Departamento!N426+Departamento!N492+Departamento!N514</f>
        <v>0</v>
      </c>
      <c r="O8" s="76">
        <f>+Departamento!O30+Departamento!O74+Departamento!O140+Departamento!O228+Departamento!O272+Departamento!O294+Departamento!O316+Departamento!O382+Departamento!O426+Departamento!O492+Departamento!O514</f>
        <v>0</v>
      </c>
      <c r="P8" s="76">
        <f>+Departamento!P30+Departamento!P74+Departamento!P140+Departamento!P228+Departamento!P272+Departamento!P294+Departamento!P316+Departamento!P382+Departamento!P426+Departamento!P492+Departamento!P514</f>
        <v>0</v>
      </c>
      <c r="Q8" s="76">
        <f>+Departamento!Q30+Departamento!Q74+Departamento!Q140+Departamento!Q228+Departamento!Q272+Departamento!Q294+Departamento!Q316+Departamento!Q382+Departamento!Q426+Departamento!Q492+Departamento!Q514</f>
        <v>0</v>
      </c>
      <c r="R8" s="76">
        <f>+Departamento!R30+Departamento!R74+Departamento!R140+Departamento!R228+Departamento!R272+Departamento!R294+Departamento!R316+Departamento!R382+Departamento!R426+Departamento!R492+Departamento!R514</f>
        <v>0</v>
      </c>
      <c r="S8" s="76">
        <f>+Departamento!S30+Departamento!S74+Departamento!S140+Departamento!S228+Departamento!S272+Departamento!S294+Departamento!S316+Departamento!S382+Departamento!S426+Departamento!S492+Departamento!S514</f>
        <v>0</v>
      </c>
      <c r="T8" s="76">
        <f>+Departamento!T30+Departamento!T74+Departamento!T140+Departamento!T228+Departamento!T272+Departamento!T294+Departamento!T316+Departamento!T382+Departamento!T426+Departamento!T492+Departamento!T514</f>
        <v>0</v>
      </c>
      <c r="U8" s="77">
        <f>+Departamento!U30+Departamento!U74+Departamento!U140+Departamento!U228+Departamento!U272+Departamento!U294+Departamento!U316+Departamento!U382+Departamento!U426+Departamento!U492+Departamento!U514</f>
        <v>0</v>
      </c>
      <c r="V8" s="75">
        <f>+Departamento!V30+Departamento!V74+Departamento!V140+Departamento!V228+Departamento!V272+Departamento!V294+Departamento!V316+Departamento!V382+Departamento!V426+Departamento!V492+Departamento!V514</f>
        <v>1.9979127359568E-2</v>
      </c>
      <c r="W8" s="75">
        <f>+Departamento!W30+Departamento!W74+Departamento!W140+Departamento!W228+Departamento!W272+Departamento!W294+Departamento!W316+Departamento!W382+Departamento!W426+Departamento!W492+Departamento!W514</f>
        <v>0</v>
      </c>
      <c r="X8" s="76">
        <f>+Departamento!X30+Departamento!X74+Departamento!X140+Departamento!X228+Departamento!X272+Departamento!X294+Departamento!X316+Departamento!X382+Departamento!X426+Departamento!X492+Departamento!X514</f>
        <v>0</v>
      </c>
      <c r="Y8" s="76">
        <f>+Departamento!Y30+Departamento!Y74+Departamento!Y140+Departamento!Y228+Departamento!Y272+Departamento!Y294+Departamento!Y316+Departamento!Y382+Departamento!Y426+Departamento!Y492+Departamento!Y514</f>
        <v>0</v>
      </c>
      <c r="Z8" s="76">
        <f>+Departamento!Z30+Departamento!Z74+Departamento!Z140+Departamento!Z228+Departamento!Z272+Departamento!Z294+Departamento!Z316+Departamento!Z382+Departamento!Z426+Departamento!Z492+Departamento!Z514</f>
        <v>15.100879126203372</v>
      </c>
      <c r="AA8" s="76">
        <f>+Departamento!AA30+Departamento!AA74+Departamento!AA140+Departamento!AA228+Departamento!AA272+Departamento!AA294+Departamento!AA316+Departamento!AA382+Departamento!AA426+Departamento!AA492+Departamento!AA514</f>
        <v>6694.8960043175921</v>
      </c>
      <c r="AB8" s="76">
        <f>+Departamento!AB30+Departamento!AB74+Departamento!AB140+Departamento!AB228+Departamento!AB272+Departamento!AB294+Departamento!AB316+Departamento!AB382+Departamento!AB426+Departamento!AB492+Departamento!AB514</f>
        <v>145.23280485917743</v>
      </c>
      <c r="AC8" s="76">
        <f>+Departamento!AC30+Departamento!AC74+Departamento!AC140+Departamento!AC228+Departamento!AC272+Departamento!AC294+Departamento!AC316+Departamento!AC382+Departamento!AC426+Departamento!AC492+Departamento!AC514</f>
        <v>2256.3767470351477</v>
      </c>
      <c r="AD8" s="76">
        <f>+Departamento!AD30+Departamento!AD74+Departamento!AD140+Departamento!AD228+Departamento!AD272+Departamento!AD294+Departamento!AD316+Departamento!AD382+Departamento!AD426+Departamento!AD492+Departamento!AD514</f>
        <v>19420.199015114573</v>
      </c>
      <c r="AE8" s="76">
        <f>+Departamento!AE30+Departamento!AE74+Departamento!AE140+Departamento!AE228+Departamento!AE272+Departamento!AE294+Departamento!AE316+Departamento!AE382+Departamento!AE426+Departamento!AE492+Departamento!AE514</f>
        <v>0</v>
      </c>
      <c r="AF8" s="76">
        <f>+Departamento!AF30+Departamento!AF74+Departamento!AF140+Departamento!AF228+Departamento!AF272+Departamento!AF294+Departamento!AF316+Departamento!AF382+Departamento!AF426+Departamento!AF492+Departamento!AF514</f>
        <v>1.4352084607543323</v>
      </c>
      <c r="AG8" s="76">
        <f>+Departamento!AG30+Departamento!AG74+Departamento!AG140+Departamento!AG228+Departamento!AG272+Departamento!AG294+Departamento!AG316+Departamento!AG382+Departamento!AG426+Departamento!AG492+Departamento!AG514</f>
        <v>0</v>
      </c>
      <c r="AH8" s="76">
        <f>+Departamento!AH30+Departamento!AH74+Departamento!AH140+Departamento!AH228+Departamento!AH272+Departamento!AH294+Departamento!AH316+Departamento!AH382+Departamento!AH426+Departamento!AH492+Departamento!AH514</f>
        <v>0</v>
      </c>
      <c r="AI8" s="76">
        <f>+Departamento!AI30+Departamento!AI74+Departamento!AI140+Departamento!AI228+Departamento!AI272+Departamento!AI294+Departamento!AI316+Departamento!AI382+Departamento!AI426+Departamento!AI492+Departamento!AI514</f>
        <v>0</v>
      </c>
      <c r="AJ8" s="76">
        <f>+Departamento!AJ30+Departamento!AJ74+Departamento!AJ140+Departamento!AJ228+Departamento!AJ272+Departamento!AJ294+Departamento!AJ316+Departamento!AJ382+Departamento!AJ426+Departamento!AJ492+Departamento!AJ514</f>
        <v>0</v>
      </c>
      <c r="AK8" s="76">
        <f>+Departamento!AK30+Departamento!AK74+Departamento!AK140+Departamento!AK228+Departamento!AK272+Departamento!AK294+Departamento!AK316+Departamento!AK382+Departamento!AK426+Departamento!AK492+Departamento!AK514</f>
        <v>2.4665393296341707</v>
      </c>
      <c r="AL8" s="76">
        <f>+Departamento!AL30+Departamento!AL74+Departamento!AL140+Departamento!AL228+Departamento!AL272+Departamento!AL294+Departamento!AL316+Departamento!AL382+Departamento!AL426+Departamento!AL492+Departamento!AL514</f>
        <v>0</v>
      </c>
      <c r="AM8" s="76">
        <f>+Departamento!AM30+Departamento!AM74+Departamento!AM140+Departamento!AM228+Departamento!AM272+Departamento!AM294+Departamento!AM316+Departamento!AM382+Departamento!AM426+Departamento!AM492+Departamento!AM514</f>
        <v>45197.519009691641</v>
      </c>
      <c r="AN8" s="78">
        <f>+Departamento!AN30+Departamento!AN74+Departamento!AN140+Departamento!AN228+Departamento!AN272+Departamento!AN294+Departamento!AN316+Departamento!AN382+Departamento!AN426+Departamento!AN492+Departamento!AN514</f>
        <v>73733.226207934727</v>
      </c>
      <c r="AO8" s="78">
        <f>+Departamento!AO30+Departamento!AO74+Departamento!AO140+Departamento!AO228+Departamento!AO272+Departamento!AO294+Departamento!AO316+Departamento!AO382+Departamento!AO426+Departamento!AO492+Departamento!AO514</f>
        <v>73733.246187062075</v>
      </c>
    </row>
    <row r="9" spans="1:41" ht="18" x14ac:dyDescent="0.25">
      <c r="A9" s="93"/>
      <c r="B9" s="96"/>
      <c r="C9" s="23" t="s">
        <v>82</v>
      </c>
      <c r="D9" s="71">
        <f>+Departamento!D31+Departamento!D75+Departamento!D141+Departamento!D229+Departamento!D273+Departamento!D295+Departamento!D317+Departamento!D383+Departamento!D427+Departamento!D493+Departamento!D515</f>
        <v>0</v>
      </c>
      <c r="E9" s="72">
        <f>+Departamento!E31+Departamento!E75+Departamento!E141+Departamento!E229+Departamento!E273+Departamento!E295+Departamento!E317+Departamento!E383+Departamento!E427+Departamento!E493+Departamento!E515</f>
        <v>0</v>
      </c>
      <c r="F9" s="72">
        <f>+Departamento!F31+Departamento!F75+Departamento!F141+Departamento!F229+Departamento!F273+Departamento!F295+Departamento!F317+Departamento!F383+Departamento!F427+Departamento!F493+Departamento!F515</f>
        <v>0</v>
      </c>
      <c r="G9" s="72">
        <f>+Departamento!G31+Departamento!G75+Departamento!G141+Departamento!G229+Departamento!G273+Departamento!G295+Departamento!G317+Departamento!G383+Departamento!G427+Departamento!G493+Departamento!G515</f>
        <v>0</v>
      </c>
      <c r="H9" s="72">
        <f>+Departamento!H31+Departamento!H75+Departamento!H141+Departamento!H229+Departamento!H273+Departamento!H295+Departamento!H317+Departamento!H383+Departamento!H427+Departamento!H493+Departamento!H515</f>
        <v>0</v>
      </c>
      <c r="I9" s="72">
        <f>+Departamento!I31+Departamento!I75+Departamento!I141+Departamento!I229+Departamento!I273+Departamento!I295+Departamento!I317+Departamento!I383+Departamento!I427+Departamento!I493+Departamento!I515</f>
        <v>0</v>
      </c>
      <c r="J9" s="72">
        <f>+Departamento!J31+Departamento!J75+Departamento!J141+Departamento!J229+Departamento!J273+Departamento!J295+Departamento!J317+Departamento!J383+Departamento!J427+Departamento!J493+Departamento!J515</f>
        <v>0</v>
      </c>
      <c r="K9" s="72">
        <f>+Departamento!K31+Departamento!K75+Departamento!K141+Departamento!K229+Departamento!K273+Departamento!K295+Departamento!K317+Departamento!K383+Departamento!K427+Departamento!K493+Departamento!K515</f>
        <v>0</v>
      </c>
      <c r="L9" s="72">
        <f>+Departamento!L31+Departamento!L75+Departamento!L141+Departamento!L229+Departamento!L273+Departamento!L295+Departamento!L317+Departamento!L383+Departamento!L427+Departamento!L493+Departamento!L515</f>
        <v>0</v>
      </c>
      <c r="M9" s="72">
        <f>+Departamento!M31+Departamento!M75+Departamento!M141+Departamento!M229+Departamento!M273+Departamento!M295+Departamento!M317+Departamento!M383+Departamento!M427+Departamento!M493+Departamento!M515</f>
        <v>0</v>
      </c>
      <c r="N9" s="72">
        <f>+Departamento!N31+Departamento!N75+Departamento!N141+Departamento!N229+Departamento!N273+Departamento!N295+Departamento!N317+Departamento!N383+Departamento!N427+Departamento!N493+Departamento!N515</f>
        <v>0</v>
      </c>
      <c r="O9" s="72">
        <f>+Departamento!O31+Departamento!O75+Departamento!O141+Departamento!O229+Departamento!O273+Departamento!O295+Departamento!O317+Departamento!O383+Departamento!O427+Departamento!O493+Departamento!O515</f>
        <v>0</v>
      </c>
      <c r="P9" s="72">
        <f>+Departamento!P31+Departamento!P75+Departamento!P141+Departamento!P229+Departamento!P273+Departamento!P295+Departamento!P317+Departamento!P383+Departamento!P427+Departamento!P493+Departamento!P515</f>
        <v>0</v>
      </c>
      <c r="Q9" s="72">
        <f>+Departamento!Q31+Departamento!Q75+Departamento!Q141+Departamento!Q229+Departamento!Q273+Departamento!Q295+Departamento!Q317+Departamento!Q383+Departamento!Q427+Departamento!Q493+Departamento!Q515</f>
        <v>0</v>
      </c>
      <c r="R9" s="72">
        <f>+Departamento!R31+Departamento!R75+Departamento!R141+Departamento!R229+Departamento!R273+Departamento!R295+Departamento!R317+Departamento!R383+Departamento!R427+Departamento!R493+Departamento!R515</f>
        <v>0</v>
      </c>
      <c r="S9" s="72">
        <f>+Departamento!S31+Departamento!S75+Departamento!S141+Departamento!S229+Departamento!S273+Departamento!S295+Departamento!S317+Departamento!S383+Departamento!S427+Departamento!S493+Departamento!S515</f>
        <v>0</v>
      </c>
      <c r="T9" s="72">
        <f>+Departamento!T31+Departamento!T75+Departamento!T141+Departamento!T229+Departamento!T273+Departamento!T295+Departamento!T317+Departamento!T383+Departamento!T427+Departamento!T493+Departamento!T515</f>
        <v>0</v>
      </c>
      <c r="U9" s="73">
        <f>+Departamento!U31+Departamento!U75+Departamento!U141+Departamento!U229+Departamento!U273+Departamento!U295+Departamento!U317+Departamento!U383+Departamento!U427+Departamento!U493+Departamento!U515</f>
        <v>0</v>
      </c>
      <c r="V9" s="71">
        <f>+Departamento!V31+Departamento!V75+Departamento!V141+Departamento!V229+Departamento!V273+Departamento!V295+Departamento!V317+Departamento!V383+Departamento!V427+Departamento!V493+Departamento!V515</f>
        <v>0</v>
      </c>
      <c r="W9" s="71">
        <f>+Departamento!W31+Departamento!W75+Departamento!W141+Departamento!W229+Departamento!W273+Departamento!W295+Departamento!W317+Departamento!W383+Departamento!W427+Departamento!W493+Departamento!W515</f>
        <v>0</v>
      </c>
      <c r="X9" s="72">
        <f>+Departamento!X31+Departamento!X75+Departamento!X141+Departamento!X229+Departamento!X273+Departamento!X295+Departamento!X317+Departamento!X383+Departamento!X427+Departamento!X493+Departamento!X515</f>
        <v>0</v>
      </c>
      <c r="Y9" s="72">
        <f>+Departamento!Y31+Departamento!Y75+Departamento!Y141+Departamento!Y229+Departamento!Y273+Departamento!Y295+Departamento!Y317+Departamento!Y383+Departamento!Y427+Departamento!Y493+Departamento!Y515</f>
        <v>0</v>
      </c>
      <c r="Z9" s="72">
        <f>+Departamento!Z31+Departamento!Z75+Departamento!Z141+Departamento!Z229+Departamento!Z273+Departamento!Z295+Departamento!Z317+Departamento!Z383+Departamento!Z427+Departamento!Z493+Departamento!Z515</f>
        <v>14416.320846989842</v>
      </c>
      <c r="AA9" s="72">
        <f>+Departamento!AA31+Departamento!AA75+Departamento!AA141+Departamento!AA229+Departamento!AA273+Departamento!AA295+Departamento!AA317+Departamento!AA383+Departamento!AA427+Departamento!AA493+Departamento!AA515</f>
        <v>37959.769853874583</v>
      </c>
      <c r="AB9" s="72">
        <f>+Departamento!AB31+Departamento!AB75+Departamento!AB141+Departamento!AB229+Departamento!AB273+Departamento!AB295+Departamento!AB317+Departamento!AB383+Departamento!AB427+Departamento!AB493+Departamento!AB515</f>
        <v>0</v>
      </c>
      <c r="AC9" s="72">
        <f>+Departamento!AC31+Departamento!AC75+Departamento!AC141+Departamento!AC229+Departamento!AC273+Departamento!AC295+Departamento!AC317+Departamento!AC383+Departamento!AC427+Departamento!AC493+Departamento!AC515</f>
        <v>29973.39111041306</v>
      </c>
      <c r="AD9" s="72">
        <f>+Departamento!AD31+Departamento!AD75+Departamento!AD141+Departamento!AD229+Departamento!AD273+Departamento!AD295+Departamento!AD317+Departamento!AD383+Departamento!AD427+Departamento!AD493+Departamento!AD515</f>
        <v>109682.65457005484</v>
      </c>
      <c r="AE9" s="72">
        <f>+Departamento!AE31+Departamento!AE75+Departamento!AE141+Departamento!AE229+Departamento!AE273+Departamento!AE295+Departamento!AE317+Departamento!AE383+Departamento!AE427+Departamento!AE493+Departamento!AE515</f>
        <v>0</v>
      </c>
      <c r="AF9" s="72">
        <f>+Departamento!AF31+Departamento!AF75+Departamento!AF141+Departamento!AF229+Departamento!AF273+Departamento!AF295+Departamento!AF317+Departamento!AF383+Departamento!AF427+Departamento!AF493+Departamento!AF515</f>
        <v>9564</v>
      </c>
      <c r="AG9" s="72">
        <f>+Departamento!AG31+Departamento!AG75+Departamento!AG141+Departamento!AG229+Departamento!AG273+Departamento!AG295+Departamento!AG317+Departamento!AG383+Departamento!AG427+Departamento!AG493+Departamento!AG515</f>
        <v>0</v>
      </c>
      <c r="AH9" s="72">
        <f>+Departamento!AH31+Departamento!AH75+Departamento!AH141+Departamento!AH229+Departamento!AH273+Departamento!AH295+Departamento!AH317+Departamento!AH383+Departamento!AH427+Departamento!AH493+Departamento!AH515</f>
        <v>0</v>
      </c>
      <c r="AI9" s="72">
        <f>+Departamento!AI31+Departamento!AI75+Departamento!AI141+Departamento!AI229+Departamento!AI273+Departamento!AI295+Departamento!AI317+Departamento!AI383+Departamento!AI427+Departamento!AI493+Departamento!AI515</f>
        <v>0</v>
      </c>
      <c r="AJ9" s="72">
        <f>+Departamento!AJ31+Departamento!AJ75+Departamento!AJ141+Departamento!AJ229+Departamento!AJ273+Departamento!AJ295+Departamento!AJ317+Departamento!AJ383+Departamento!AJ427+Departamento!AJ493+Departamento!AJ515</f>
        <v>0</v>
      </c>
      <c r="AK9" s="72">
        <f>+Departamento!AK31+Departamento!AK75+Departamento!AK141+Departamento!AK229+Departamento!AK273+Departamento!AK295+Departamento!AK317+Departamento!AK383+Departamento!AK427+Departamento!AK493+Departamento!AK515</f>
        <v>24535.806545202518</v>
      </c>
      <c r="AL9" s="72">
        <f>+Departamento!AL31+Departamento!AL75+Departamento!AL141+Departamento!AL229+Departamento!AL273+Departamento!AL295+Departamento!AL317+Departamento!AL383+Departamento!AL427+Departamento!AL493+Departamento!AL515</f>
        <v>0</v>
      </c>
      <c r="AM9" s="72">
        <f>+Departamento!AM31+Departamento!AM75+Departamento!AM141+Departamento!AM229+Departamento!AM273+Departamento!AM295+Departamento!AM317+Departamento!AM383+Departamento!AM427+Departamento!AM493+Departamento!AM515</f>
        <v>12</v>
      </c>
      <c r="AN9" s="74">
        <f>+Departamento!AN31+Departamento!AN75+Departamento!AN141+Departamento!AN229+Departamento!AN273+Departamento!AN295+Departamento!AN317+Departamento!AN383+Departamento!AN427+Departamento!AN493+Departamento!AN515</f>
        <v>226143.94292653486</v>
      </c>
      <c r="AO9" s="74">
        <f>+Departamento!AO31+Departamento!AO75+Departamento!AO141+Departamento!AO229+Departamento!AO273+Departamento!AO295+Departamento!AO317+Departamento!AO383+Departamento!AO427+Departamento!AO493+Departamento!AO515</f>
        <v>226143.94292653486</v>
      </c>
    </row>
    <row r="10" spans="1:41" x14ac:dyDescent="0.25">
      <c r="A10" s="93"/>
      <c r="B10" s="96"/>
      <c r="C10" s="22" t="s">
        <v>83</v>
      </c>
      <c r="D10" s="75">
        <f>+Departamento!D32+Departamento!D76+Departamento!D142+Departamento!D230+Departamento!D274+Departamento!D296+Departamento!D318+Departamento!D384+Departamento!D428+Departamento!D494+Departamento!D516</f>
        <v>0</v>
      </c>
      <c r="E10" s="79">
        <f>+Departamento!E32+Departamento!E76+Departamento!E142+Departamento!E230+Departamento!E274+Departamento!E296+Departamento!E318+Departamento!E384+Departamento!E428+Departamento!E494+Departamento!E516</f>
        <v>0</v>
      </c>
      <c r="F10" s="79">
        <f>+Departamento!F32+Departamento!F76+Departamento!F142+Departamento!F230+Departamento!F274+Departamento!F296+Departamento!F318+Departamento!F384+Departamento!F428+Departamento!F494+Departamento!F516</f>
        <v>0</v>
      </c>
      <c r="G10" s="79">
        <f>+Departamento!G32+Departamento!G76+Departamento!G142+Departamento!G230+Departamento!G274+Departamento!G296+Departamento!G318+Departamento!G384+Departamento!G428+Departamento!G494+Departamento!G516</f>
        <v>0</v>
      </c>
      <c r="H10" s="79">
        <f>+Departamento!H32+Departamento!H76+Departamento!H142+Departamento!H230+Departamento!H274+Departamento!H296+Departamento!H318+Departamento!H384+Departamento!H428+Departamento!H494+Departamento!H516</f>
        <v>0</v>
      </c>
      <c r="I10" s="80">
        <f>+Departamento!I32+Departamento!I76+Departamento!I142+Departamento!I230+Departamento!I274+Departamento!I296+Departamento!I318+Departamento!I384+Departamento!I428+Departamento!I494+Departamento!I516</f>
        <v>0</v>
      </c>
      <c r="J10" s="76">
        <f>+Departamento!J32+Departamento!J76+Departamento!J142+Departamento!J230+Departamento!J274+Departamento!J296+Departamento!J318+Departamento!J384+Departamento!J428+Departamento!J494+Departamento!J516</f>
        <v>0</v>
      </c>
      <c r="K10" s="79">
        <f>+Departamento!K32+Departamento!K76+Departamento!K142+Departamento!K230+Departamento!K274+Departamento!K296+Departamento!K318+Departamento!K384+Departamento!K428+Departamento!K494+Departamento!K516</f>
        <v>0</v>
      </c>
      <c r="L10" s="79">
        <f>+Departamento!L32+Departamento!L76+Departamento!L142+Departamento!L230+Departamento!L274+Departamento!L296+Departamento!L318+Departamento!L384+Departamento!L428+Departamento!L494+Departamento!L516</f>
        <v>0</v>
      </c>
      <c r="M10" s="79">
        <f>+Departamento!M32+Departamento!M76+Departamento!M142+Departamento!M230+Departamento!M274+Departamento!M296+Departamento!M318+Departamento!M384+Departamento!M428+Departamento!M494+Departamento!M516</f>
        <v>0</v>
      </c>
      <c r="N10" s="79">
        <f>+Departamento!N32+Departamento!N76+Departamento!N142+Departamento!N230+Departamento!N274+Departamento!N296+Departamento!N318+Departamento!N384+Departamento!N428+Departamento!N494+Departamento!N516</f>
        <v>0</v>
      </c>
      <c r="O10" s="80">
        <f>+Departamento!O32+Departamento!O76+Departamento!O142+Departamento!O230+Departamento!O274+Departamento!O296+Departamento!O318+Departamento!O384+Departamento!O428+Departamento!O494+Departamento!O516</f>
        <v>0</v>
      </c>
      <c r="P10" s="76">
        <f>+Departamento!P32+Departamento!P76+Departamento!P142+Departamento!P230+Departamento!P274+Departamento!P296+Departamento!P318+Departamento!P384+Departamento!P428+Departamento!P494+Departamento!P516</f>
        <v>0</v>
      </c>
      <c r="Q10" s="79">
        <f>+Departamento!Q32+Departamento!Q76+Departamento!Q142+Departamento!Q230+Departamento!Q274+Departamento!Q296+Departamento!Q318+Departamento!Q384+Departamento!Q428+Departamento!Q494+Departamento!Q516</f>
        <v>0</v>
      </c>
      <c r="R10" s="79">
        <f>+Departamento!R32+Departamento!R76+Departamento!R142+Departamento!R230+Departamento!R274+Departamento!R296+Departamento!R318+Departamento!R384+Departamento!R428+Departamento!R494+Departamento!R516</f>
        <v>0</v>
      </c>
      <c r="S10" s="79">
        <f>+Departamento!S32+Departamento!S76+Departamento!S142+Departamento!S230+Departamento!S274+Departamento!S296+Departamento!S318+Departamento!S384+Departamento!S428+Departamento!S494+Departamento!S516</f>
        <v>0</v>
      </c>
      <c r="T10" s="79">
        <f>+Departamento!T32+Departamento!T76+Departamento!T142+Departamento!T230+Departamento!T274+Departamento!T296+Departamento!T318+Departamento!T384+Departamento!T428+Departamento!T494+Departamento!T516</f>
        <v>0</v>
      </c>
      <c r="U10" s="81">
        <f>+Departamento!U32+Departamento!U76+Departamento!U142+Departamento!U230+Departamento!U274+Departamento!U296+Departamento!U318+Departamento!U384+Departamento!U428+Departamento!U494+Departamento!U516</f>
        <v>0</v>
      </c>
      <c r="V10" s="75">
        <f>+Departamento!V32+Departamento!V76+Departamento!V142+Departamento!V230+Departamento!V274+Departamento!V296+Departamento!V318+Departamento!V384+Departamento!V428+Departamento!V494+Departamento!V516</f>
        <v>0</v>
      </c>
      <c r="W10" s="82">
        <f>+Departamento!W32+Departamento!W76+Departamento!W142+Departamento!W230+Departamento!W274+Departamento!W296+Departamento!W318+Departamento!W384+Departamento!W428+Departamento!W494+Departamento!W516</f>
        <v>0</v>
      </c>
      <c r="X10" s="79">
        <f>+Departamento!X32+Departamento!X76+Departamento!X142+Departamento!X230+Departamento!X274+Departamento!X296+Departamento!X318+Departamento!X384+Departamento!X428+Departamento!X494+Departamento!X516</f>
        <v>0</v>
      </c>
      <c r="Y10" s="79">
        <f>+Departamento!Y32+Departamento!Y76+Departamento!Y142+Departamento!Y230+Departamento!Y274+Departamento!Y296+Departamento!Y318+Departamento!Y384+Departamento!Y428+Departamento!Y494+Departamento!Y516</f>
        <v>0</v>
      </c>
      <c r="Z10" s="79">
        <f>+Departamento!Z32+Departamento!Z76+Departamento!Z142+Departamento!Z230+Departamento!Z274+Departamento!Z296+Departamento!Z318+Departamento!Z384+Departamento!Z428+Departamento!Z494+Departamento!Z516</f>
        <v>0</v>
      </c>
      <c r="AA10" s="80">
        <f>+Departamento!AA32+Departamento!AA76+Departamento!AA142+Departamento!AA230+Departamento!AA274+Departamento!AA296+Departamento!AA318+Departamento!AA384+Departamento!AA428+Departamento!AA494+Departamento!AA516</f>
        <v>0</v>
      </c>
      <c r="AB10" s="76">
        <f>+Departamento!AB32+Departamento!AB76+Departamento!AB142+Departamento!AB230+Departamento!AB274+Departamento!AB296+Departamento!AB318+Departamento!AB384+Departamento!AB428+Departamento!AB494+Departamento!AB516</f>
        <v>0</v>
      </c>
      <c r="AC10" s="79">
        <f>+Departamento!AC32+Departamento!AC76+Departamento!AC142+Departamento!AC230+Departamento!AC274+Departamento!AC296+Departamento!AC318+Departamento!AC384+Departamento!AC428+Departamento!AC494+Departamento!AC516</f>
        <v>0</v>
      </c>
      <c r="AD10" s="79">
        <f>+Departamento!AD32+Departamento!AD76+Departamento!AD142+Departamento!AD230+Departamento!AD274+Departamento!AD296+Departamento!AD318+Departamento!AD384+Departamento!AD428+Departamento!AD494+Departamento!AD516</f>
        <v>0</v>
      </c>
      <c r="AE10" s="79">
        <f>+Departamento!AE32+Departamento!AE76+Departamento!AE142+Departamento!AE230+Departamento!AE274+Departamento!AE296+Departamento!AE318+Departamento!AE384+Departamento!AE428+Departamento!AE494+Departamento!AE516</f>
        <v>0</v>
      </c>
      <c r="AF10" s="79">
        <f>+Departamento!AF32+Departamento!AF76+Departamento!AF142+Departamento!AF230+Departamento!AF274+Departamento!AF296+Departamento!AF318+Departamento!AF384+Departamento!AF428+Departamento!AF494+Departamento!AF516</f>
        <v>0</v>
      </c>
      <c r="AG10" s="79">
        <f>+Departamento!AG32+Departamento!AG76+Departamento!AG142+Departamento!AG230+Departamento!AG274+Departamento!AG296+Departamento!AG318+Departamento!AG384+Departamento!AG428+Departamento!AG494+Departamento!AG516</f>
        <v>0</v>
      </c>
      <c r="AH10" s="80">
        <f>+Departamento!AH32+Departamento!AH76+Departamento!AH142+Departamento!AH230+Departamento!AH274+Departamento!AH296+Departamento!AH318+Departamento!AH384+Departamento!AH428+Departamento!AH494+Departamento!AH516</f>
        <v>0</v>
      </c>
      <c r="AI10" s="76">
        <f>+Departamento!AI32+Departamento!AI76+Departamento!AI142+Departamento!AI230+Departamento!AI274+Departamento!AI296+Departamento!AI318+Departamento!AI384+Departamento!AI428+Departamento!AI494+Departamento!AI516</f>
        <v>0</v>
      </c>
      <c r="AJ10" s="79">
        <f>+Departamento!AJ32+Departamento!AJ76+Departamento!AJ142+Departamento!AJ230+Departamento!AJ274+Departamento!AJ296+Departamento!AJ318+Departamento!AJ384+Departamento!AJ428+Departamento!AJ494+Departamento!AJ516</f>
        <v>0</v>
      </c>
      <c r="AK10" s="79">
        <f>+Departamento!AK32+Departamento!AK76+Departamento!AK142+Departamento!AK230+Departamento!AK274+Departamento!AK296+Departamento!AK318+Departamento!AK384+Departamento!AK428+Departamento!AK494+Departamento!AK516</f>
        <v>0</v>
      </c>
      <c r="AL10" s="79">
        <f>+Departamento!AL32+Departamento!AL76+Departamento!AL142+Departamento!AL230+Departamento!AL274+Departamento!AL296+Departamento!AL318+Departamento!AL384+Departamento!AL428+Departamento!AL494+Departamento!AL516</f>
        <v>0</v>
      </c>
      <c r="AM10" s="79">
        <f>+Departamento!AM32+Departamento!AM76+Departamento!AM142+Departamento!AM230+Departamento!AM274+Departamento!AM296+Departamento!AM318+Departamento!AM384+Departamento!AM428+Departamento!AM494+Departamento!AM516</f>
        <v>7717.2790302162884</v>
      </c>
      <c r="AN10" s="83">
        <f>+Departamento!AN32+Departamento!AN76+Departamento!AN142+Departamento!AN230+Departamento!AN274+Departamento!AN296+Departamento!AN318+Departamento!AN384+Departamento!AN428+Departamento!AN494+Departamento!AN516</f>
        <v>7717.2790302162884</v>
      </c>
      <c r="AO10" s="78">
        <f>+Departamento!AO32+Departamento!AO76+Departamento!AO142+Departamento!AO230+Departamento!AO274+Departamento!AO296+Departamento!AO318+Departamento!AO384+Departamento!AO428+Departamento!AO494+Departamento!AO516</f>
        <v>7717.2790302162884</v>
      </c>
    </row>
    <row r="11" spans="1:41" x14ac:dyDescent="0.25">
      <c r="A11" s="93"/>
      <c r="B11" s="96"/>
      <c r="C11" s="23" t="s">
        <v>84</v>
      </c>
      <c r="D11" s="71">
        <f>+Departamento!D33+Departamento!D77+Departamento!D143+Departamento!D231+Departamento!D275+Departamento!D297+Departamento!D319+Departamento!D385+Departamento!D429+Departamento!D495+Departamento!D517</f>
        <v>0</v>
      </c>
      <c r="E11" s="72">
        <f>+Departamento!E33+Departamento!E77+Departamento!E143+Departamento!E231+Departamento!E275+Departamento!E297+Departamento!E319+Departamento!E385+Departamento!E429+Departamento!E495+Departamento!E517</f>
        <v>0</v>
      </c>
      <c r="F11" s="72">
        <f>+Departamento!F33+Departamento!F77+Departamento!F143+Departamento!F231+Departamento!F275+Departamento!F297+Departamento!F319+Departamento!F385+Departamento!F429+Departamento!F495+Departamento!F517</f>
        <v>0</v>
      </c>
      <c r="G11" s="72">
        <f>+Departamento!G33+Departamento!G77+Departamento!G143+Departamento!G231+Departamento!G275+Departamento!G297+Departamento!G319+Departamento!G385+Departamento!G429+Departamento!G495+Departamento!G517</f>
        <v>17828.946423570756</v>
      </c>
      <c r="H11" s="72">
        <f>+Departamento!H33+Departamento!H77+Departamento!H143+Departamento!H231+Departamento!H275+Departamento!H297+Departamento!H319+Departamento!H385+Departamento!H429+Departamento!H495+Departamento!H517</f>
        <v>0</v>
      </c>
      <c r="I11" s="72">
        <f>+Departamento!I33+Departamento!I77+Departamento!I143+Departamento!I231+Departamento!I275+Departamento!I297+Departamento!I319+Departamento!I385+Departamento!I429+Departamento!I495+Departamento!I517</f>
        <v>0</v>
      </c>
      <c r="J11" s="72">
        <f>+Departamento!J33+Departamento!J77+Departamento!J143+Departamento!J231+Departamento!J275+Departamento!J297+Departamento!J319+Departamento!J385+Departamento!J429+Departamento!J495+Departamento!J517</f>
        <v>0</v>
      </c>
      <c r="K11" s="72">
        <f>+Departamento!K33+Departamento!K77+Departamento!K143+Departamento!K231+Departamento!K275+Departamento!K297+Departamento!K319+Departamento!K385+Departamento!K429+Departamento!K495+Departamento!K517</f>
        <v>0</v>
      </c>
      <c r="L11" s="72">
        <f>+Departamento!L33+Departamento!L77+Departamento!L143+Departamento!L231+Departamento!L275+Departamento!L297+Departamento!L319+Departamento!L385+Departamento!L429+Departamento!L495+Departamento!L517</f>
        <v>0</v>
      </c>
      <c r="M11" s="72">
        <f>+Departamento!M33+Departamento!M77+Departamento!M143+Departamento!M231+Departamento!M275+Departamento!M297+Departamento!M319+Departamento!M385+Departamento!M429+Departamento!M495+Departamento!M517</f>
        <v>0</v>
      </c>
      <c r="N11" s="72">
        <f>+Departamento!N33+Departamento!N77+Departamento!N143+Departamento!N231+Departamento!N275+Departamento!N297+Departamento!N319+Departamento!N385+Departamento!N429+Departamento!N495+Departamento!N517</f>
        <v>0</v>
      </c>
      <c r="O11" s="72">
        <f>+Departamento!O33+Departamento!O77+Departamento!O143+Departamento!O231+Departamento!O275+Departamento!O297+Departamento!O319+Departamento!O385+Departamento!O429+Departamento!O495+Departamento!O517</f>
        <v>0</v>
      </c>
      <c r="P11" s="72">
        <f>+Departamento!P33+Departamento!P77+Departamento!P143+Departamento!P231+Departamento!P275+Departamento!P297+Departamento!P319+Departamento!P385+Departamento!P429+Departamento!P495+Departamento!P517</f>
        <v>0</v>
      </c>
      <c r="Q11" s="72">
        <f>+Departamento!Q33+Departamento!Q77+Departamento!Q143+Departamento!Q231+Departamento!Q275+Departamento!Q297+Departamento!Q319+Departamento!Q385+Departamento!Q429+Departamento!Q495+Departamento!Q517</f>
        <v>0</v>
      </c>
      <c r="R11" s="72">
        <f>+Departamento!R33+Departamento!R77+Departamento!R143+Departamento!R231+Departamento!R275+Departamento!R297+Departamento!R319+Departamento!R385+Departamento!R429+Departamento!R495+Departamento!R517</f>
        <v>0</v>
      </c>
      <c r="S11" s="72">
        <f>+Departamento!S33+Departamento!S77+Departamento!S143+Departamento!S231+Departamento!S275+Departamento!S297+Departamento!S319+Departamento!S385+Departamento!S429+Departamento!S495+Departamento!S517</f>
        <v>0</v>
      </c>
      <c r="T11" s="72">
        <f>+Departamento!T33+Departamento!T77+Departamento!T143+Departamento!T231+Departamento!T275+Departamento!T297+Departamento!T319+Departamento!T385+Departamento!T429+Departamento!T495+Departamento!T517</f>
        <v>0</v>
      </c>
      <c r="U11" s="73">
        <f>+Departamento!U33+Departamento!U77+Departamento!U143+Departamento!U231+Departamento!U275+Departamento!U297+Departamento!U319+Departamento!U385+Departamento!U429+Departamento!U495+Departamento!U517</f>
        <v>0</v>
      </c>
      <c r="V11" s="71">
        <f>+Departamento!V33+Departamento!V77+Departamento!V143+Departamento!V231+Departamento!V275+Departamento!V297+Departamento!V319+Departamento!V385+Departamento!V429+Departamento!V495+Departamento!V517</f>
        <v>17828.946423570756</v>
      </c>
      <c r="W11" s="71">
        <f>+Departamento!W33+Departamento!W77+Departamento!W143+Departamento!W231+Departamento!W275+Departamento!W297+Departamento!W319+Departamento!W385+Departamento!W429+Departamento!W495+Departamento!W517</f>
        <v>0</v>
      </c>
      <c r="X11" s="72">
        <f>+Departamento!X33+Departamento!X77+Departamento!X143+Departamento!X231+Departamento!X275+Departamento!X297+Departamento!X319+Departamento!X385+Departamento!X429+Departamento!X495+Departamento!X517</f>
        <v>0</v>
      </c>
      <c r="Y11" s="72">
        <f>+Departamento!Y33+Departamento!Y77+Departamento!Y143+Departamento!Y231+Departamento!Y275+Departamento!Y297+Departamento!Y319+Departamento!Y385+Departamento!Y429+Departamento!Y495+Departamento!Y517</f>
        <v>3010.5264529216961</v>
      </c>
      <c r="Z11" s="72">
        <f>+Departamento!Z33+Departamento!Z77+Departamento!Z143+Departamento!Z231+Departamento!Z275+Departamento!Z297+Departamento!Z319+Departamento!Z385+Departamento!Z429+Departamento!Z495+Departamento!Z517</f>
        <v>23556.567934161485</v>
      </c>
      <c r="AA11" s="72">
        <f>+Departamento!AA33+Departamento!AA77+Departamento!AA143+Departamento!AA231+Departamento!AA275+Departamento!AA297+Departamento!AA319+Departamento!AA385+Departamento!AA429+Departamento!AA495+Departamento!AA517</f>
        <v>0</v>
      </c>
      <c r="AB11" s="72">
        <f>+Departamento!AB33+Departamento!AB77+Departamento!AB143+Departamento!AB231+Departamento!AB275+Departamento!AB297+Departamento!AB319+Departamento!AB385+Departamento!AB429+Departamento!AB495+Departamento!AB517</f>
        <v>0</v>
      </c>
      <c r="AC11" s="72">
        <f>+Departamento!AC33+Departamento!AC77+Departamento!AC143+Departamento!AC231+Departamento!AC275+Departamento!AC297+Departamento!AC319+Departamento!AC385+Departamento!AC429+Departamento!AC495+Departamento!AC517</f>
        <v>0</v>
      </c>
      <c r="AD11" s="72">
        <f>+Departamento!AD33+Departamento!AD77+Departamento!AD143+Departamento!AD231+Departamento!AD275+Departamento!AD297+Departamento!AD319+Departamento!AD385+Departamento!AD429+Departamento!AD495+Departamento!AD517</f>
        <v>0</v>
      </c>
      <c r="AE11" s="72">
        <f>+Departamento!AE33+Departamento!AE77+Departamento!AE143+Departamento!AE231+Departamento!AE275+Departamento!AE297+Departamento!AE319+Departamento!AE385+Departamento!AE429+Departamento!AE495+Departamento!AE517</f>
        <v>0</v>
      </c>
      <c r="AF11" s="72">
        <f>+Departamento!AF33+Departamento!AF77+Departamento!AF143+Departamento!AF231+Departamento!AF275+Departamento!AF297+Departamento!AF319+Departamento!AF385+Departamento!AF429+Departamento!AF495+Departamento!AF517</f>
        <v>0</v>
      </c>
      <c r="AG11" s="72">
        <f>+Departamento!AG33+Departamento!AG77+Departamento!AG143+Departamento!AG231+Departamento!AG275+Departamento!AG297+Departamento!AG319+Departamento!AG385+Departamento!AG429+Departamento!AG495+Departamento!AG517</f>
        <v>0</v>
      </c>
      <c r="AH11" s="72">
        <f>+Departamento!AH33+Departamento!AH77+Departamento!AH143+Departamento!AH231+Departamento!AH275+Departamento!AH297+Departamento!AH319+Departamento!AH385+Departamento!AH429+Departamento!AH495+Departamento!AH517</f>
        <v>0</v>
      </c>
      <c r="AI11" s="72">
        <f>+Departamento!AI33+Departamento!AI77+Departamento!AI143+Departamento!AI231+Departamento!AI275+Departamento!AI297+Departamento!AI319+Departamento!AI385+Departamento!AI429+Departamento!AI495+Departamento!AI517</f>
        <v>0</v>
      </c>
      <c r="AJ11" s="72">
        <f>+Departamento!AJ33+Departamento!AJ77+Departamento!AJ143+Departamento!AJ231+Departamento!AJ275+Departamento!AJ297+Departamento!AJ319+Departamento!AJ385+Departamento!AJ429+Departamento!AJ495+Departamento!AJ517</f>
        <v>0</v>
      </c>
      <c r="AK11" s="72">
        <f>+Departamento!AK33+Departamento!AK77+Departamento!AK143+Departamento!AK231+Departamento!AK275+Departamento!AK297+Departamento!AK319+Departamento!AK385+Departamento!AK429+Departamento!AK495+Departamento!AK517</f>
        <v>7179.1041748061143</v>
      </c>
      <c r="AL11" s="72">
        <f>+Departamento!AL33+Departamento!AL77+Departamento!AL143+Departamento!AL231+Departamento!AL275+Departamento!AL297+Departamento!AL319+Departamento!AL385+Departamento!AL429+Departamento!AL495+Departamento!AL517</f>
        <v>0</v>
      </c>
      <c r="AM11" s="72">
        <f>+Departamento!AM33+Departamento!AM77+Departamento!AM143+Departamento!AM231+Departamento!AM275+Departamento!AM297+Departamento!AM319+Departamento!AM385+Departamento!AM429+Departamento!AM495+Departamento!AM517</f>
        <v>1973.8002092564579</v>
      </c>
      <c r="AN11" s="74">
        <f>+Departamento!AN33+Departamento!AN77+Departamento!AN143+Departamento!AN231+Departamento!AN275+Departamento!AN297+Departamento!AN319+Departamento!AN385+Departamento!AN429+Departamento!AN495+Departamento!AN517</f>
        <v>35719.998771145751</v>
      </c>
      <c r="AO11" s="74">
        <f>+Departamento!AO33+Departamento!AO77+Departamento!AO143+Departamento!AO231+Departamento!AO275+Departamento!AO297+Departamento!AO319+Departamento!AO385+Departamento!AO429+Departamento!AO495+Departamento!AO517</f>
        <v>53548.945194716514</v>
      </c>
    </row>
    <row r="12" spans="1:41" ht="18" x14ac:dyDescent="0.25">
      <c r="A12" s="93"/>
      <c r="B12" s="96"/>
      <c r="C12" s="22" t="s">
        <v>85</v>
      </c>
      <c r="D12" s="75">
        <f>+Departamento!D34+Departamento!D78+Departamento!D144+Departamento!D232+Departamento!D276+Departamento!D298+Departamento!D320+Departamento!D386+Departamento!D430+Departamento!D496+Departamento!D518</f>
        <v>0</v>
      </c>
      <c r="E12" s="79">
        <f>+Departamento!E34+Departamento!E78+Departamento!E144+Departamento!E232+Departamento!E276+Departamento!E298+Departamento!E320+Departamento!E386+Departamento!E430+Departamento!E496+Departamento!E518</f>
        <v>0</v>
      </c>
      <c r="F12" s="79">
        <f>+Departamento!F34+Departamento!F78+Departamento!F144+Departamento!F232+Departamento!F276+Departamento!F298+Departamento!F320+Departamento!F386+Departamento!F430+Departamento!F496+Departamento!F518</f>
        <v>0</v>
      </c>
      <c r="G12" s="79">
        <f>+Departamento!G34+Departamento!G78+Departamento!G144+Departamento!G232+Departamento!G276+Departamento!G298+Departamento!G320+Departamento!G386+Departamento!G430+Departamento!G496+Departamento!G518</f>
        <v>0</v>
      </c>
      <c r="H12" s="79">
        <f>+Departamento!H34+Departamento!H78+Departamento!H144+Departamento!H232+Departamento!H276+Departamento!H298+Departamento!H320+Departamento!H386+Departamento!H430+Departamento!H496+Departamento!H518</f>
        <v>0</v>
      </c>
      <c r="I12" s="80">
        <f>+Departamento!I34+Departamento!I78+Departamento!I144+Departamento!I232+Departamento!I276+Departamento!I298+Departamento!I320+Departamento!I386+Departamento!I430+Departamento!I496+Departamento!I518</f>
        <v>0</v>
      </c>
      <c r="J12" s="76">
        <f>+Departamento!J34+Departamento!J78+Departamento!J144+Departamento!J232+Departamento!J276+Departamento!J298+Departamento!J320+Departamento!J386+Departamento!J430+Departamento!J496+Departamento!J518</f>
        <v>0</v>
      </c>
      <c r="K12" s="79">
        <f>+Departamento!K34+Departamento!K78+Departamento!K144+Departamento!K232+Departamento!K276+Departamento!K298+Departamento!K320+Departamento!K386+Departamento!K430+Departamento!K496+Departamento!K518</f>
        <v>0</v>
      </c>
      <c r="L12" s="79">
        <f>+Departamento!L34+Departamento!L78+Departamento!L144+Departamento!L232+Departamento!L276+Departamento!L298+Departamento!L320+Departamento!L386+Departamento!L430+Departamento!L496+Departamento!L518</f>
        <v>0</v>
      </c>
      <c r="M12" s="79">
        <f>+Departamento!M34+Departamento!M78+Departamento!M144+Departamento!M232+Departamento!M276+Departamento!M298+Departamento!M320+Departamento!M386+Departamento!M430+Departamento!M496+Departamento!M518</f>
        <v>0</v>
      </c>
      <c r="N12" s="79">
        <f>+Departamento!N34+Departamento!N78+Departamento!N144+Departamento!N232+Departamento!N276+Departamento!N298+Departamento!N320+Departamento!N386+Departamento!N430+Departamento!N496+Departamento!N518</f>
        <v>0</v>
      </c>
      <c r="O12" s="80">
        <f>+Departamento!O34+Departamento!O78+Departamento!O144+Departamento!O232+Departamento!O276+Departamento!O298+Departamento!O320+Departamento!O386+Departamento!O430+Departamento!O496+Departamento!O518</f>
        <v>0</v>
      </c>
      <c r="P12" s="76">
        <f>+Departamento!P34+Departamento!P78+Departamento!P144+Departamento!P232+Departamento!P276+Departamento!P298+Departamento!P320+Departamento!P386+Departamento!P430+Departamento!P496+Departamento!P518</f>
        <v>0</v>
      </c>
      <c r="Q12" s="79">
        <f>+Departamento!Q34+Departamento!Q78+Departamento!Q144+Departamento!Q232+Departamento!Q276+Departamento!Q298+Departamento!Q320+Departamento!Q386+Departamento!Q430+Departamento!Q496+Departamento!Q518</f>
        <v>0</v>
      </c>
      <c r="R12" s="79">
        <f>+Departamento!R34+Departamento!R78+Departamento!R144+Departamento!R232+Departamento!R276+Departamento!R298+Departamento!R320+Departamento!R386+Departamento!R430+Departamento!R496+Departamento!R518</f>
        <v>0</v>
      </c>
      <c r="S12" s="79">
        <f>+Departamento!S34+Departamento!S78+Departamento!S144+Departamento!S232+Departamento!S276+Departamento!S298+Departamento!S320+Departamento!S386+Departamento!S430+Departamento!S496+Departamento!S518</f>
        <v>0</v>
      </c>
      <c r="T12" s="79">
        <f>+Departamento!T34+Departamento!T78+Departamento!T144+Departamento!T232+Departamento!T276+Departamento!T298+Departamento!T320+Departamento!T386+Departamento!T430+Departamento!T496+Departamento!T518</f>
        <v>0</v>
      </c>
      <c r="U12" s="81">
        <f>+Departamento!U34+Departamento!U78+Departamento!U144+Departamento!U232+Departamento!U276+Departamento!U298+Departamento!U320+Departamento!U386+Departamento!U430+Departamento!U496+Departamento!U518</f>
        <v>0</v>
      </c>
      <c r="V12" s="75">
        <f>+Departamento!V34+Departamento!V78+Departamento!V144+Departamento!V232+Departamento!V276+Departamento!V298+Departamento!V320+Departamento!V386+Departamento!V430+Departamento!V496+Departamento!V518</f>
        <v>0</v>
      </c>
      <c r="W12" s="82">
        <f>+Departamento!W34+Departamento!W78+Departamento!W144+Departamento!W232+Departamento!W276+Departamento!W298+Departamento!W320+Departamento!W386+Departamento!W430+Departamento!W496+Departamento!W518</f>
        <v>0</v>
      </c>
      <c r="X12" s="79">
        <f>+Departamento!X34+Departamento!X78+Departamento!X144+Departamento!X232+Departamento!X276+Departamento!X298+Departamento!X320+Departamento!X386+Departamento!X430+Departamento!X496+Departamento!X518</f>
        <v>0</v>
      </c>
      <c r="Y12" s="79">
        <f>+Departamento!Y34+Departamento!Y78+Departamento!Y144+Departamento!Y232+Departamento!Y276+Departamento!Y298+Departamento!Y320+Departamento!Y386+Departamento!Y430+Departamento!Y496+Departamento!Y518</f>
        <v>0</v>
      </c>
      <c r="Z12" s="79">
        <f>+Departamento!Z34+Departamento!Z78+Departamento!Z144+Departamento!Z232+Departamento!Z276+Departamento!Z298+Departamento!Z320+Departamento!Z386+Departamento!Z430+Departamento!Z496+Departamento!Z518</f>
        <v>0</v>
      </c>
      <c r="AA12" s="80">
        <f>+Departamento!AA34+Departamento!AA78+Departamento!AA144+Departamento!AA232+Departamento!AA276+Departamento!AA298+Departamento!AA320+Departamento!AA386+Departamento!AA430+Departamento!AA496+Departamento!AA518</f>
        <v>0</v>
      </c>
      <c r="AB12" s="76">
        <f>+Departamento!AB34+Departamento!AB78+Departamento!AB144+Departamento!AB232+Departamento!AB276+Departamento!AB298+Departamento!AB320+Departamento!AB386+Departamento!AB430+Departamento!AB496+Departamento!AB518</f>
        <v>0</v>
      </c>
      <c r="AC12" s="79">
        <f>+Departamento!AC34+Departamento!AC78+Departamento!AC144+Departamento!AC232+Departamento!AC276+Departamento!AC298+Departamento!AC320+Departamento!AC386+Departamento!AC430+Departamento!AC496+Departamento!AC518</f>
        <v>0</v>
      </c>
      <c r="AD12" s="79">
        <f>+Departamento!AD34+Departamento!AD78+Departamento!AD144+Departamento!AD232+Departamento!AD276+Departamento!AD298+Departamento!AD320+Departamento!AD386+Departamento!AD430+Departamento!AD496+Departamento!AD518</f>
        <v>0</v>
      </c>
      <c r="AE12" s="79">
        <f>+Departamento!AE34+Departamento!AE78+Departamento!AE144+Departamento!AE232+Departamento!AE276+Departamento!AE298+Departamento!AE320+Departamento!AE386+Departamento!AE430+Departamento!AE496+Departamento!AE518</f>
        <v>0</v>
      </c>
      <c r="AF12" s="79">
        <f>+Departamento!AF34+Departamento!AF78+Departamento!AF144+Departamento!AF232+Departamento!AF276+Departamento!AF298+Departamento!AF320+Departamento!AF386+Departamento!AF430+Departamento!AF496+Departamento!AF518</f>
        <v>0</v>
      </c>
      <c r="AG12" s="79">
        <f>+Departamento!AG34+Departamento!AG78+Departamento!AG144+Departamento!AG232+Departamento!AG276+Departamento!AG298+Departamento!AG320+Departamento!AG386+Departamento!AG430+Departamento!AG496+Departamento!AG518</f>
        <v>0</v>
      </c>
      <c r="AH12" s="80">
        <f>+Departamento!AH34+Departamento!AH78+Departamento!AH144+Departamento!AH232+Departamento!AH276+Departamento!AH298+Departamento!AH320+Departamento!AH386+Departamento!AH430+Departamento!AH496+Departamento!AH518</f>
        <v>0</v>
      </c>
      <c r="AI12" s="76">
        <f>+Departamento!AI34+Departamento!AI78+Departamento!AI144+Departamento!AI232+Departamento!AI276+Departamento!AI298+Departamento!AI320+Departamento!AI386+Departamento!AI430+Departamento!AI496+Departamento!AI518</f>
        <v>0</v>
      </c>
      <c r="AJ12" s="79">
        <f>+Departamento!AJ34+Departamento!AJ78+Departamento!AJ144+Departamento!AJ232+Departamento!AJ276+Departamento!AJ298+Departamento!AJ320+Departamento!AJ386+Departamento!AJ430+Departamento!AJ496+Departamento!AJ518</f>
        <v>0</v>
      </c>
      <c r="AK12" s="79">
        <f>+Departamento!AK34+Departamento!AK78+Departamento!AK144+Departamento!AK232+Departamento!AK276+Departamento!AK298+Departamento!AK320+Departamento!AK386+Departamento!AK430+Departamento!AK496+Departamento!AK518</f>
        <v>0</v>
      </c>
      <c r="AL12" s="79">
        <f>+Departamento!AL34+Departamento!AL78+Departamento!AL144+Departamento!AL232+Departamento!AL276+Departamento!AL298+Departamento!AL320+Departamento!AL386+Departamento!AL430+Departamento!AL496+Departamento!AL518</f>
        <v>0</v>
      </c>
      <c r="AM12" s="79">
        <f>+Departamento!AM34+Departamento!AM78+Departamento!AM144+Departamento!AM232+Departamento!AM276+Departamento!AM298+Departamento!AM320+Departamento!AM386+Departamento!AM430+Departamento!AM496+Departamento!AM518</f>
        <v>7857.8555287594199</v>
      </c>
      <c r="AN12" s="83">
        <f>+Departamento!AN34+Departamento!AN78+Departamento!AN144+Departamento!AN232+Departamento!AN276+Departamento!AN298+Departamento!AN320+Departamento!AN386+Departamento!AN430+Departamento!AN496+Departamento!AN518</f>
        <v>7857.8555287594199</v>
      </c>
      <c r="AO12" s="78">
        <f>+Departamento!AO34+Departamento!AO78+Departamento!AO144+Departamento!AO232+Departamento!AO276+Departamento!AO298+Departamento!AO320+Departamento!AO386+Departamento!AO430+Departamento!AO496+Departamento!AO518</f>
        <v>7857.8555287594199</v>
      </c>
    </row>
    <row r="13" spans="1:41" ht="18" x14ac:dyDescent="0.25">
      <c r="A13" s="93"/>
      <c r="B13" s="96"/>
      <c r="C13" s="23" t="s">
        <v>86</v>
      </c>
      <c r="D13" s="71">
        <f>+Departamento!D35+Departamento!D79+Departamento!D145+Departamento!D233+Departamento!D277+Departamento!D299+Departamento!D321+Departamento!D387+Departamento!D431+Departamento!D497+Departamento!D519</f>
        <v>0</v>
      </c>
      <c r="E13" s="72">
        <f>+Departamento!E35+Departamento!E79+Departamento!E145+Departamento!E233+Departamento!E277+Departamento!E299+Departamento!E321+Departamento!E387+Departamento!E431+Departamento!E497+Departamento!E519</f>
        <v>0</v>
      </c>
      <c r="F13" s="72">
        <f>+Departamento!F35+Departamento!F79+Departamento!F145+Departamento!F233+Departamento!F277+Departamento!F299+Departamento!F321+Departamento!F387+Departamento!F431+Departamento!F497+Departamento!F519</f>
        <v>0</v>
      </c>
      <c r="G13" s="72">
        <f>+Departamento!G35+Departamento!G79+Departamento!G145+Departamento!G233+Departamento!G277+Departamento!G299+Departamento!G321+Departamento!G387+Departamento!G431+Departamento!G497+Departamento!G519</f>
        <v>2461.0777904417005</v>
      </c>
      <c r="H13" s="72">
        <f>+Departamento!H35+Departamento!H79+Departamento!H145+Departamento!H233+Departamento!H277+Departamento!H299+Departamento!H321+Departamento!H387+Departamento!H431+Departamento!H497+Departamento!H519</f>
        <v>0</v>
      </c>
      <c r="I13" s="72">
        <f>+Departamento!I35+Departamento!I79+Departamento!I145+Departamento!I233+Departamento!I277+Departamento!I299+Departamento!I321+Departamento!I387+Departamento!I431+Departamento!I497+Departamento!I519</f>
        <v>0</v>
      </c>
      <c r="J13" s="72">
        <f>+Departamento!J35+Departamento!J79+Departamento!J145+Departamento!J233+Departamento!J277+Departamento!J299+Departamento!J321+Departamento!J387+Departamento!J431+Departamento!J497+Departamento!J519</f>
        <v>0</v>
      </c>
      <c r="K13" s="72">
        <f>+Departamento!K35+Departamento!K79+Departamento!K145+Departamento!K233+Departamento!K277+Departamento!K299+Departamento!K321+Departamento!K387+Departamento!K431+Departamento!K497+Departamento!K519</f>
        <v>0</v>
      </c>
      <c r="L13" s="72">
        <f>+Departamento!L35+Departamento!L79+Departamento!L145+Departamento!L233+Departamento!L277+Departamento!L299+Departamento!L321+Departamento!L387+Departamento!L431+Departamento!L497+Departamento!L519</f>
        <v>0</v>
      </c>
      <c r="M13" s="72">
        <f>+Departamento!M35+Departamento!M79+Departamento!M145+Departamento!M233+Departamento!M277+Departamento!M299+Departamento!M321+Departamento!M387+Departamento!M431+Departamento!M497+Departamento!M519</f>
        <v>882.99275007694234</v>
      </c>
      <c r="N13" s="72">
        <f>+Departamento!N35+Departamento!N79+Departamento!N145+Departamento!N233+Departamento!N277+Departamento!N299+Departamento!N321+Departamento!N387+Departamento!N431+Departamento!N497+Departamento!N519</f>
        <v>0</v>
      </c>
      <c r="O13" s="72">
        <f>+Departamento!O35+Departamento!O79+Departamento!O145+Departamento!O233+Departamento!O277+Departamento!O299+Departamento!O321+Departamento!O387+Departamento!O431+Departamento!O497+Departamento!O519</f>
        <v>0</v>
      </c>
      <c r="P13" s="72">
        <f>+Departamento!P35+Departamento!P79+Departamento!P145+Departamento!P233+Departamento!P277+Departamento!P299+Departamento!P321+Departamento!P387+Departamento!P431+Departamento!P497+Departamento!P519</f>
        <v>0</v>
      </c>
      <c r="Q13" s="72">
        <f>+Departamento!Q35+Departamento!Q79+Departamento!Q145+Departamento!Q233+Departamento!Q277+Departamento!Q299+Departamento!Q321+Departamento!Q387+Departamento!Q431+Departamento!Q497+Departamento!Q519</f>
        <v>0</v>
      </c>
      <c r="R13" s="72">
        <f>+Departamento!R35+Departamento!R79+Departamento!R145+Departamento!R233+Departamento!R277+Departamento!R299+Departamento!R321+Departamento!R387+Departamento!R431+Departamento!R497+Departamento!R519</f>
        <v>0</v>
      </c>
      <c r="S13" s="72">
        <f>+Departamento!S35+Departamento!S79+Departamento!S145+Departamento!S233+Departamento!S277+Departamento!S299+Departamento!S321+Departamento!S387+Departamento!S431+Departamento!S497+Departamento!S519</f>
        <v>0</v>
      </c>
      <c r="T13" s="72">
        <f>+Departamento!T35+Departamento!T79+Departamento!T145+Departamento!T233+Departamento!T277+Departamento!T299+Departamento!T321+Departamento!T387+Departamento!T431+Departamento!T497+Departamento!T519</f>
        <v>0</v>
      </c>
      <c r="U13" s="73">
        <f>+Departamento!U35+Departamento!U79+Departamento!U145+Departamento!U233+Departamento!U277+Departamento!U299+Departamento!U321+Departamento!U387+Departamento!U431+Departamento!U497+Departamento!U519</f>
        <v>0</v>
      </c>
      <c r="V13" s="71">
        <f>+Departamento!V35+Departamento!V79+Departamento!V145+Departamento!V233+Departamento!V277+Departamento!V299+Departamento!V321+Departamento!V387+Departamento!V431+Departamento!V497+Departamento!V519</f>
        <v>3344.0705405186427</v>
      </c>
      <c r="W13" s="71">
        <f>+Departamento!W35+Departamento!W79+Departamento!W145+Departamento!W233+Departamento!W277+Departamento!W299+Departamento!W321+Departamento!W387+Departamento!W431+Departamento!W497+Departamento!W519</f>
        <v>0</v>
      </c>
      <c r="X13" s="72">
        <f>+Departamento!X35+Departamento!X79+Departamento!X145+Departamento!X233+Departamento!X277+Departamento!X299+Departamento!X321+Departamento!X387+Departamento!X431+Departamento!X497+Departamento!X519</f>
        <v>0</v>
      </c>
      <c r="Y13" s="72">
        <f>+Departamento!Y35+Departamento!Y79+Departamento!Y145+Departamento!Y233+Departamento!Y277+Departamento!Y299+Departamento!Y321+Departamento!Y387+Departamento!Y431+Departamento!Y497+Departamento!Y519</f>
        <v>75.477455721386463</v>
      </c>
      <c r="Z13" s="72">
        <f>+Departamento!Z35+Departamento!Z79+Departamento!Z145+Departamento!Z233+Departamento!Z277+Departamento!Z299+Departamento!Z321+Departamento!Z387+Departamento!Z431+Departamento!Z497+Departamento!Z519</f>
        <v>297.7831842901839</v>
      </c>
      <c r="AA13" s="72">
        <f>+Departamento!AA35+Departamento!AA79+Departamento!AA145+Departamento!AA233+Departamento!AA277+Departamento!AA299+Departamento!AA321+Departamento!AA387+Departamento!AA431+Departamento!AA497+Departamento!AA519</f>
        <v>0</v>
      </c>
      <c r="AB13" s="72">
        <f>+Departamento!AB35+Departamento!AB79+Departamento!AB145+Departamento!AB233+Departamento!AB277+Departamento!AB299+Departamento!AB321+Departamento!AB387+Departamento!AB431+Departamento!AB497+Departamento!AB519</f>
        <v>0</v>
      </c>
      <c r="AC13" s="72">
        <f>+Departamento!AC35+Departamento!AC79+Departamento!AC145+Departamento!AC233+Departamento!AC277+Departamento!AC299+Departamento!AC321+Departamento!AC387+Departamento!AC431+Departamento!AC497+Departamento!AC519</f>
        <v>0</v>
      </c>
      <c r="AD13" s="72">
        <f>+Departamento!AD35+Departamento!AD79+Departamento!AD145+Departamento!AD233+Departamento!AD277+Departamento!AD299+Departamento!AD321+Departamento!AD387+Departamento!AD431+Departamento!AD497+Departamento!AD519</f>
        <v>0</v>
      </c>
      <c r="AE13" s="72">
        <f>+Departamento!AE35+Departamento!AE79+Departamento!AE145+Departamento!AE233+Departamento!AE277+Departamento!AE299+Departamento!AE321+Departamento!AE387+Departamento!AE431+Departamento!AE497+Departamento!AE519</f>
        <v>0</v>
      </c>
      <c r="AF13" s="72">
        <f>+Departamento!AF35+Departamento!AF79+Departamento!AF145+Departamento!AF233+Departamento!AF277+Departamento!AF299+Departamento!AF321+Departamento!AF387+Departamento!AF431+Departamento!AF497+Departamento!AF519</f>
        <v>0</v>
      </c>
      <c r="AG13" s="72">
        <f>+Departamento!AG35+Departamento!AG79+Departamento!AG145+Departamento!AG233+Departamento!AG277+Departamento!AG299+Departamento!AG321+Departamento!AG387+Departamento!AG431+Departamento!AG497+Departamento!AG519</f>
        <v>0</v>
      </c>
      <c r="AH13" s="72">
        <f>+Departamento!AH35+Departamento!AH79+Departamento!AH145+Departamento!AH233+Departamento!AH277+Departamento!AH299+Departamento!AH321+Departamento!AH387+Departamento!AH431+Departamento!AH497+Departamento!AH519</f>
        <v>0</v>
      </c>
      <c r="AI13" s="72">
        <f>+Departamento!AI35+Departamento!AI79+Departamento!AI145+Departamento!AI233+Departamento!AI277+Departamento!AI299+Departamento!AI321+Departamento!AI387+Departamento!AI431+Departamento!AI497+Departamento!AI519</f>
        <v>0</v>
      </c>
      <c r="AJ13" s="72">
        <f>+Departamento!AJ35+Departamento!AJ79+Departamento!AJ145+Departamento!AJ233+Departamento!AJ277+Departamento!AJ299+Departamento!AJ321+Departamento!AJ387+Departamento!AJ431+Departamento!AJ497+Departamento!AJ519</f>
        <v>0</v>
      </c>
      <c r="AK13" s="72">
        <f>+Departamento!AK35+Departamento!AK79+Departamento!AK145+Departamento!AK233+Departamento!AK277+Departamento!AK299+Departamento!AK321+Departamento!AK387+Departamento!AK431+Departamento!AK497+Departamento!AK519</f>
        <v>1481.9618595646784</v>
      </c>
      <c r="AL13" s="72">
        <f>+Departamento!AL35+Departamento!AL79+Departamento!AL145+Departamento!AL233+Departamento!AL277+Departamento!AL299+Departamento!AL321+Departamento!AL387+Departamento!AL431+Departamento!AL497+Departamento!AL519</f>
        <v>0</v>
      </c>
      <c r="AM13" s="72">
        <f>+Departamento!AM35+Departamento!AM79+Departamento!AM145+Departamento!AM233+Departamento!AM277+Departamento!AM299+Departamento!AM321+Departamento!AM387+Departamento!AM431+Departamento!AM497+Departamento!AM519</f>
        <v>402.00983955923368</v>
      </c>
      <c r="AN13" s="74">
        <f>+Departamento!AN35+Departamento!AN79+Departamento!AN145+Departamento!AN233+Departamento!AN277+Departamento!AN299+Departamento!AN321+Departamento!AN387+Departamento!AN431+Departamento!AN497+Departamento!AN519</f>
        <v>2257.2323391354826</v>
      </c>
      <c r="AO13" s="74">
        <f>+Departamento!AO35+Departamento!AO79+Departamento!AO145+Departamento!AO233+Departamento!AO277+Departamento!AO299+Departamento!AO321+Departamento!AO387+Departamento!AO431+Departamento!AO497+Departamento!AO519</f>
        <v>5601.3028796541257</v>
      </c>
    </row>
    <row r="14" spans="1:41" ht="18" x14ac:dyDescent="0.25">
      <c r="A14" s="93"/>
      <c r="B14" s="96"/>
      <c r="C14" s="22" t="s">
        <v>87</v>
      </c>
      <c r="D14" s="75">
        <f>+Departamento!D36+Departamento!D80+Departamento!D146+Departamento!D234+Departamento!D278+Departamento!D300+Departamento!D322+Departamento!D388+Departamento!D432+Departamento!D498+Departamento!D520</f>
        <v>0</v>
      </c>
      <c r="E14" s="76">
        <f>+Departamento!E36+Departamento!E80+Departamento!E146+Departamento!E234+Departamento!E278+Departamento!E300+Departamento!E322+Departamento!E388+Departamento!E432+Departamento!E498+Departamento!E520</f>
        <v>5.5984281467518011</v>
      </c>
      <c r="F14" s="76">
        <f>+Departamento!F36+Departamento!F80+Departamento!F146+Departamento!F234+Departamento!F278+Departamento!F300+Departamento!F322+Departamento!F388+Departamento!F432+Departamento!F498+Departamento!F520</f>
        <v>0</v>
      </c>
      <c r="G14" s="76">
        <f>+Departamento!G36+Departamento!G80+Departamento!G146+Departamento!G234+Departamento!G278+Departamento!G300+Departamento!G322+Departamento!G388+Departamento!G432+Departamento!G498+Departamento!G520</f>
        <v>1141.9431924914418</v>
      </c>
      <c r="H14" s="76">
        <f>+Departamento!H36+Departamento!H80+Departamento!H146+Departamento!H234+Departamento!H278+Departamento!H300+Departamento!H322+Departamento!H388+Departamento!H432+Departamento!H498+Departamento!H520</f>
        <v>0</v>
      </c>
      <c r="I14" s="76">
        <f>+Departamento!I36+Departamento!I80+Departamento!I146+Departamento!I234+Departamento!I278+Departamento!I300+Departamento!I322+Departamento!I388+Departamento!I432+Departamento!I498+Departamento!I520</f>
        <v>0</v>
      </c>
      <c r="J14" s="76">
        <f>+Departamento!J36+Departamento!J80+Departamento!J146+Departamento!J234+Departamento!J278+Departamento!J300+Departamento!J322+Departamento!J388+Departamento!J432+Departamento!J498+Departamento!J520</f>
        <v>0</v>
      </c>
      <c r="K14" s="76">
        <f>+Departamento!K36+Departamento!K80+Departamento!K146+Departamento!K234+Departamento!K278+Departamento!K300+Departamento!K322+Departamento!K388+Departamento!K432+Departamento!K498+Departamento!K520</f>
        <v>0</v>
      </c>
      <c r="L14" s="76">
        <f>+Departamento!L36+Departamento!L80+Departamento!L146+Departamento!L234+Departamento!L278+Departamento!L300+Departamento!L322+Departamento!L388+Departamento!L432+Departamento!L498+Departamento!L520</f>
        <v>0</v>
      </c>
      <c r="M14" s="76">
        <f>+Departamento!M36+Departamento!M80+Departamento!M146+Departamento!M234+Departamento!M278+Departamento!M300+Departamento!M322+Departamento!M388+Departamento!M432+Departamento!M498+Departamento!M520</f>
        <v>0</v>
      </c>
      <c r="N14" s="76">
        <f>+Departamento!N36+Departamento!N80+Departamento!N146+Departamento!N234+Departamento!N278+Departamento!N300+Departamento!N322+Departamento!N388+Departamento!N432+Departamento!N498+Departamento!N520</f>
        <v>0</v>
      </c>
      <c r="O14" s="76">
        <f>+Departamento!O36+Departamento!O80+Departamento!O146+Departamento!O234+Departamento!O278+Departamento!O300+Departamento!O322+Departamento!O388+Departamento!O432+Departamento!O498+Departamento!O520</f>
        <v>0</v>
      </c>
      <c r="P14" s="76">
        <f>+Departamento!P36+Departamento!P80+Departamento!P146+Departamento!P234+Departamento!P278+Departamento!P300+Departamento!P322+Departamento!P388+Departamento!P432+Departamento!P498+Departamento!P520</f>
        <v>0</v>
      </c>
      <c r="Q14" s="76">
        <f>+Departamento!Q36+Departamento!Q80+Departamento!Q146+Departamento!Q234+Departamento!Q278+Departamento!Q300+Departamento!Q322+Departamento!Q388+Departamento!Q432+Departamento!Q498+Departamento!Q520</f>
        <v>0</v>
      </c>
      <c r="R14" s="76">
        <f>+Departamento!R36+Departamento!R80+Departamento!R146+Departamento!R234+Departamento!R278+Departamento!R300+Departamento!R322+Departamento!R388+Departamento!R432+Departamento!R498+Departamento!R520</f>
        <v>0</v>
      </c>
      <c r="S14" s="76">
        <f>+Departamento!S36+Departamento!S80+Departamento!S146+Departamento!S234+Departamento!S278+Departamento!S300+Departamento!S322+Departamento!S388+Departamento!S432+Departamento!S498+Departamento!S520</f>
        <v>0</v>
      </c>
      <c r="T14" s="76">
        <f>+Departamento!T36+Departamento!T80+Departamento!T146+Departamento!T234+Departamento!T278+Departamento!T300+Departamento!T322+Departamento!T388+Departamento!T432+Departamento!T498+Departamento!T520</f>
        <v>0</v>
      </c>
      <c r="U14" s="77">
        <f>+Departamento!U36+Departamento!U80+Departamento!U146+Departamento!U234+Departamento!U278+Departamento!U300+Departamento!U322+Departamento!U388+Departamento!U432+Departamento!U498+Departamento!U520</f>
        <v>0</v>
      </c>
      <c r="V14" s="75">
        <f>+Departamento!V36+Departamento!V80+Departamento!V146+Departamento!V234+Departamento!V278+Departamento!V300+Departamento!V322+Departamento!V388+Departamento!V432+Departamento!V498+Departamento!V520</f>
        <v>1147.5416206381935</v>
      </c>
      <c r="W14" s="75">
        <f>+Departamento!W36+Departamento!W80+Departamento!W146+Departamento!W234+Departamento!W278+Departamento!W300+Departamento!W322+Departamento!W388+Departamento!W432+Departamento!W498+Departamento!W520</f>
        <v>0</v>
      </c>
      <c r="X14" s="76">
        <f>+Departamento!X36+Departamento!X80+Departamento!X146+Departamento!X234+Departamento!X278+Departamento!X300+Departamento!X322+Departamento!X388+Departamento!X432+Departamento!X498+Departamento!X520</f>
        <v>0</v>
      </c>
      <c r="Y14" s="76">
        <f>+Departamento!Y36+Departamento!Y80+Departamento!Y146+Departamento!Y234+Departamento!Y278+Departamento!Y300+Departamento!Y322+Departamento!Y388+Departamento!Y432+Departamento!Y498+Departamento!Y520</f>
        <v>0</v>
      </c>
      <c r="Z14" s="76">
        <f>+Departamento!Z36+Departamento!Z80+Departamento!Z146+Departamento!Z234+Departamento!Z278+Departamento!Z300+Departamento!Z322+Departamento!Z388+Departamento!Z432+Departamento!Z498+Departamento!Z520</f>
        <v>1307.0563999136907</v>
      </c>
      <c r="AA14" s="76">
        <f>+Departamento!AA36+Departamento!AA80+Departamento!AA146+Departamento!AA234+Departamento!AA278+Departamento!AA300+Departamento!AA322+Departamento!AA388+Departamento!AA432+Departamento!AA498+Departamento!AA520</f>
        <v>0</v>
      </c>
      <c r="AB14" s="76">
        <f>+Departamento!AB36+Departamento!AB80+Departamento!AB146+Departamento!AB234+Departamento!AB278+Departamento!AB300+Departamento!AB322+Departamento!AB388+Departamento!AB432+Departamento!AB498+Departamento!AB520</f>
        <v>0</v>
      </c>
      <c r="AC14" s="76">
        <f>+Departamento!AC36+Departamento!AC80+Departamento!AC146+Departamento!AC234+Departamento!AC278+Departamento!AC300+Departamento!AC322+Departamento!AC388+Departamento!AC432+Departamento!AC498+Departamento!AC520</f>
        <v>0</v>
      </c>
      <c r="AD14" s="76">
        <f>+Departamento!AD36+Departamento!AD80+Departamento!AD146+Departamento!AD234+Departamento!AD278+Departamento!AD300+Departamento!AD322+Departamento!AD388+Departamento!AD432+Departamento!AD498+Departamento!AD520</f>
        <v>0</v>
      </c>
      <c r="AE14" s="76">
        <f>+Departamento!AE36+Departamento!AE80+Departamento!AE146+Departamento!AE234+Departamento!AE278+Departamento!AE300+Departamento!AE322+Departamento!AE388+Departamento!AE432+Departamento!AE498+Departamento!AE520</f>
        <v>0</v>
      </c>
      <c r="AF14" s="76">
        <f>+Departamento!AF36+Departamento!AF80+Departamento!AF146+Departamento!AF234+Departamento!AF278+Departamento!AF300+Departamento!AF322+Departamento!AF388+Departamento!AF432+Departamento!AF498+Departamento!AF520</f>
        <v>0</v>
      </c>
      <c r="AG14" s="76">
        <f>+Departamento!AG36+Departamento!AG80+Departamento!AG146+Departamento!AG234+Departamento!AG278+Departamento!AG300+Departamento!AG322+Departamento!AG388+Departamento!AG432+Departamento!AG498+Departamento!AG520</f>
        <v>0</v>
      </c>
      <c r="AH14" s="76">
        <f>+Departamento!AH36+Departamento!AH80+Departamento!AH146+Departamento!AH234+Departamento!AH278+Departamento!AH300+Departamento!AH322+Departamento!AH388+Departamento!AH432+Departamento!AH498+Departamento!AH520</f>
        <v>0</v>
      </c>
      <c r="AI14" s="76">
        <f>+Departamento!AI36+Departamento!AI80+Departamento!AI146+Departamento!AI234+Departamento!AI278+Departamento!AI300+Departamento!AI322+Departamento!AI388+Departamento!AI432+Departamento!AI498+Departamento!AI520</f>
        <v>0</v>
      </c>
      <c r="AJ14" s="76">
        <f>+Departamento!AJ36+Departamento!AJ80+Departamento!AJ146+Departamento!AJ234+Departamento!AJ278+Departamento!AJ300+Departamento!AJ322+Departamento!AJ388+Departamento!AJ432+Departamento!AJ498+Departamento!AJ520</f>
        <v>0</v>
      </c>
      <c r="AK14" s="76">
        <f>+Departamento!AK36+Departamento!AK80+Departamento!AK146+Departamento!AK234+Departamento!AK278+Departamento!AK300+Departamento!AK322+Departamento!AK388+Departamento!AK432+Departamento!AK498+Departamento!AK520</f>
        <v>82.624141420032913</v>
      </c>
      <c r="AL14" s="76">
        <f>+Departamento!AL36+Departamento!AL80+Departamento!AL146+Departamento!AL234+Departamento!AL278+Departamento!AL300+Departamento!AL322+Departamento!AL388+Departamento!AL432+Departamento!AL498+Departamento!AL520</f>
        <v>0</v>
      </c>
      <c r="AM14" s="76">
        <f>+Departamento!AM36+Departamento!AM80+Departamento!AM146+Departamento!AM234+Departamento!AM278+Departamento!AM300+Departamento!AM322+Departamento!AM388+Departamento!AM432+Departamento!AM498+Departamento!AM520</f>
        <v>1116.7443672585825</v>
      </c>
      <c r="AN14" s="78">
        <f>+Departamento!AN36+Departamento!AN80+Departamento!AN146+Departamento!AN234+Departamento!AN278+Departamento!AN300+Departamento!AN322+Departamento!AN388+Departamento!AN432+Departamento!AN498+Departamento!AN520</f>
        <v>2506.4249085923057</v>
      </c>
      <c r="AO14" s="78">
        <f>+Departamento!AO36+Departamento!AO80+Departamento!AO146+Departamento!AO234+Departamento!AO278+Departamento!AO300+Departamento!AO322+Departamento!AO388+Departamento!AO432+Departamento!AO498+Departamento!AO520</f>
        <v>3653.9665292304999</v>
      </c>
    </row>
    <row r="15" spans="1:41" ht="18" x14ac:dyDescent="0.25">
      <c r="A15" s="93"/>
      <c r="B15" s="96"/>
      <c r="C15" s="23" t="s">
        <v>88</v>
      </c>
      <c r="D15" s="71">
        <f>+Departamento!D37+Departamento!D81+Departamento!D147+Departamento!D235+Departamento!D279+Departamento!D301+Departamento!D323+Departamento!D389+Departamento!D433+Departamento!D499+Departamento!D521</f>
        <v>0</v>
      </c>
      <c r="E15" s="72">
        <f>+Departamento!E37+Departamento!E81+Departamento!E147+Departamento!E235+Departamento!E279+Departamento!E301+Departamento!E323+Departamento!E389+Departamento!E433+Departamento!E499+Departamento!E521</f>
        <v>0</v>
      </c>
      <c r="F15" s="72">
        <f>+Departamento!F37+Departamento!F81+Departamento!F147+Departamento!F235+Departamento!F279+Departamento!F301+Departamento!F323+Departamento!F389+Departamento!F433+Departamento!F499+Departamento!F521</f>
        <v>0</v>
      </c>
      <c r="G15" s="72">
        <f>+Departamento!G37+Departamento!G81+Departamento!G147+Departamento!G235+Departamento!G279+Departamento!G301+Departamento!G323+Departamento!G389+Departamento!G433+Departamento!G499+Departamento!G521</f>
        <v>0</v>
      </c>
      <c r="H15" s="72">
        <f>+Departamento!H37+Departamento!H81+Departamento!H147+Departamento!H235+Departamento!H279+Departamento!H301+Departamento!H323+Departamento!H389+Departamento!H433+Departamento!H499+Departamento!H521</f>
        <v>0</v>
      </c>
      <c r="I15" s="72">
        <f>+Departamento!I37+Departamento!I81+Departamento!I147+Departamento!I235+Departamento!I279+Departamento!I301+Departamento!I323+Departamento!I389+Departamento!I433+Departamento!I499+Departamento!I521</f>
        <v>0</v>
      </c>
      <c r="J15" s="72">
        <f>+Departamento!J37+Departamento!J81+Departamento!J147+Departamento!J235+Departamento!J279+Departamento!J301+Departamento!J323+Departamento!J389+Departamento!J433+Departamento!J499+Departamento!J521</f>
        <v>0</v>
      </c>
      <c r="K15" s="72">
        <f>+Departamento!K37+Departamento!K81+Departamento!K147+Departamento!K235+Departamento!K279+Departamento!K301+Departamento!K323+Departamento!K389+Departamento!K433+Departamento!K499+Departamento!K521</f>
        <v>0</v>
      </c>
      <c r="L15" s="72">
        <f>+Departamento!L37+Departamento!L81+Departamento!L147+Departamento!L235+Departamento!L279+Departamento!L301+Departamento!L323+Departamento!L389+Departamento!L433+Departamento!L499+Departamento!L521</f>
        <v>0</v>
      </c>
      <c r="M15" s="72">
        <f>+Departamento!M37+Departamento!M81+Departamento!M147+Departamento!M235+Departamento!M279+Departamento!M301+Departamento!M323+Departamento!M389+Departamento!M433+Departamento!M499+Departamento!M521</f>
        <v>0</v>
      </c>
      <c r="N15" s="72">
        <f>+Departamento!N37+Departamento!N81+Departamento!N147+Departamento!N235+Departamento!N279+Departamento!N301+Departamento!N323+Departamento!N389+Departamento!N433+Departamento!N499+Departamento!N521</f>
        <v>0</v>
      </c>
      <c r="O15" s="72">
        <f>+Departamento!O37+Departamento!O81+Departamento!O147+Departamento!O235+Departamento!O279+Departamento!O301+Departamento!O323+Departamento!O389+Departamento!O433+Departamento!O499+Departamento!O521</f>
        <v>0</v>
      </c>
      <c r="P15" s="72">
        <f>+Departamento!P37+Departamento!P81+Departamento!P147+Departamento!P235+Departamento!P279+Departamento!P301+Departamento!P323+Departamento!P389+Departamento!P433+Departamento!P499+Departamento!P521</f>
        <v>0</v>
      </c>
      <c r="Q15" s="72">
        <f>+Departamento!Q37+Departamento!Q81+Departamento!Q147+Departamento!Q235+Departamento!Q279+Departamento!Q301+Departamento!Q323+Departamento!Q389+Departamento!Q433+Departamento!Q499+Departamento!Q521</f>
        <v>0</v>
      </c>
      <c r="R15" s="72">
        <f>+Departamento!R37+Departamento!R81+Departamento!R147+Departamento!R235+Departamento!R279+Departamento!R301+Departamento!R323+Departamento!R389+Departamento!R433+Departamento!R499+Departamento!R521</f>
        <v>0</v>
      </c>
      <c r="S15" s="72">
        <f>+Departamento!S37+Departamento!S81+Departamento!S147+Departamento!S235+Departamento!S279+Departamento!S301+Departamento!S323+Departamento!S389+Departamento!S433+Departamento!S499+Departamento!S521</f>
        <v>0</v>
      </c>
      <c r="T15" s="72">
        <f>+Departamento!T37+Departamento!T81+Departamento!T147+Departamento!T235+Departamento!T279+Departamento!T301+Departamento!T323+Departamento!T389+Departamento!T433+Departamento!T499+Departamento!T521</f>
        <v>0</v>
      </c>
      <c r="U15" s="73">
        <f>+Departamento!U37+Departamento!U81+Departamento!U147+Departamento!U235+Departamento!U279+Departamento!U301+Departamento!U323+Departamento!U389+Departamento!U433+Departamento!U499+Departamento!U521</f>
        <v>0</v>
      </c>
      <c r="V15" s="71">
        <f>+Departamento!V37+Departamento!V81+Departamento!V147+Departamento!V235+Departamento!V279+Departamento!V301+Departamento!V323+Departamento!V389+Departamento!V433+Departamento!V499+Departamento!V521</f>
        <v>0</v>
      </c>
      <c r="W15" s="71">
        <f>+Departamento!W37+Departamento!W81+Departamento!W147+Departamento!W235+Departamento!W279+Departamento!W301+Departamento!W323+Departamento!W389+Departamento!W433+Departamento!W499+Departamento!W521</f>
        <v>0</v>
      </c>
      <c r="X15" s="72">
        <f>+Departamento!X37+Departamento!X81+Departamento!X147+Departamento!X235+Departamento!X279+Departamento!X301+Departamento!X323+Departamento!X389+Departamento!X433+Departamento!X499+Departamento!X521</f>
        <v>0</v>
      </c>
      <c r="Y15" s="72">
        <f>+Departamento!Y37+Departamento!Y81+Departamento!Y147+Departamento!Y235+Departamento!Y279+Departamento!Y301+Departamento!Y323+Departamento!Y389+Departamento!Y433+Departamento!Y499+Departamento!Y521</f>
        <v>0</v>
      </c>
      <c r="Z15" s="72">
        <f>+Departamento!Z37+Departamento!Z81+Departamento!Z147+Departamento!Z235+Departamento!Z279+Departamento!Z301+Departamento!Z323+Departamento!Z389+Departamento!Z433+Departamento!Z499+Departamento!Z521</f>
        <v>0</v>
      </c>
      <c r="AA15" s="72">
        <f>+Departamento!AA37+Departamento!AA81+Departamento!AA147+Departamento!AA235+Departamento!AA279+Departamento!AA301+Departamento!AA323+Departamento!AA389+Departamento!AA433+Departamento!AA499+Departamento!AA521</f>
        <v>0</v>
      </c>
      <c r="AB15" s="72">
        <f>+Departamento!AB37+Departamento!AB81+Departamento!AB147+Departamento!AB235+Departamento!AB279+Departamento!AB301+Departamento!AB323+Departamento!AB389+Departamento!AB433+Departamento!AB499+Departamento!AB521</f>
        <v>0</v>
      </c>
      <c r="AC15" s="72">
        <f>+Departamento!AC37+Departamento!AC81+Departamento!AC147+Departamento!AC235+Departamento!AC279+Departamento!AC301+Departamento!AC323+Departamento!AC389+Departamento!AC433+Departamento!AC499+Departamento!AC521</f>
        <v>0</v>
      </c>
      <c r="AD15" s="72">
        <f>+Departamento!AD37+Departamento!AD81+Departamento!AD147+Departamento!AD235+Departamento!AD279+Departamento!AD301+Departamento!AD323+Departamento!AD389+Departamento!AD433+Departamento!AD499+Departamento!AD521</f>
        <v>0</v>
      </c>
      <c r="AE15" s="72">
        <f>+Departamento!AE37+Departamento!AE81+Departamento!AE147+Departamento!AE235+Departamento!AE279+Departamento!AE301+Departamento!AE323+Departamento!AE389+Departamento!AE433+Departamento!AE499+Departamento!AE521</f>
        <v>0</v>
      </c>
      <c r="AF15" s="72">
        <f>+Departamento!AF37+Departamento!AF81+Departamento!AF147+Departamento!AF235+Departamento!AF279+Departamento!AF301+Departamento!AF323+Departamento!AF389+Departamento!AF433+Departamento!AF499+Departamento!AF521</f>
        <v>0</v>
      </c>
      <c r="AG15" s="72">
        <f>+Departamento!AG37+Departamento!AG81+Departamento!AG147+Departamento!AG235+Departamento!AG279+Departamento!AG301+Departamento!AG323+Departamento!AG389+Departamento!AG433+Departamento!AG499+Departamento!AG521</f>
        <v>0</v>
      </c>
      <c r="AH15" s="72">
        <f>+Departamento!AH37+Departamento!AH81+Departamento!AH147+Departamento!AH235+Departamento!AH279+Departamento!AH301+Departamento!AH323+Departamento!AH389+Departamento!AH433+Departamento!AH499+Departamento!AH521</f>
        <v>0</v>
      </c>
      <c r="AI15" s="72">
        <f>+Departamento!AI37+Departamento!AI81+Departamento!AI147+Departamento!AI235+Departamento!AI279+Departamento!AI301+Departamento!AI323+Departamento!AI389+Departamento!AI433+Departamento!AI499+Departamento!AI521</f>
        <v>0</v>
      </c>
      <c r="AJ15" s="72">
        <f>+Departamento!AJ37+Departamento!AJ81+Departamento!AJ147+Departamento!AJ235+Departamento!AJ279+Departamento!AJ301+Departamento!AJ323+Departamento!AJ389+Departamento!AJ433+Departamento!AJ499+Departamento!AJ521</f>
        <v>0</v>
      </c>
      <c r="AK15" s="72">
        <f>+Departamento!AK37+Departamento!AK81+Departamento!AK147+Departamento!AK235+Departamento!AK279+Departamento!AK301+Departamento!AK323+Departamento!AK389+Departamento!AK433+Departamento!AK499+Departamento!AK521</f>
        <v>0</v>
      </c>
      <c r="AL15" s="72">
        <f>+Departamento!AL37+Departamento!AL81+Departamento!AL147+Departamento!AL235+Departamento!AL279+Departamento!AL301+Departamento!AL323+Departamento!AL389+Departamento!AL433+Departamento!AL499+Departamento!AL521</f>
        <v>0</v>
      </c>
      <c r="AM15" s="72">
        <f>+Departamento!AM37+Departamento!AM81+Departamento!AM147+Departamento!AM235+Departamento!AM279+Departamento!AM301+Departamento!AM323+Departamento!AM389+Departamento!AM433+Departamento!AM499+Departamento!AM521</f>
        <v>1724.8297273455601</v>
      </c>
      <c r="AN15" s="74">
        <f>+Departamento!AN37+Departamento!AN81+Departamento!AN147+Departamento!AN235+Departamento!AN279+Departamento!AN301+Departamento!AN323+Departamento!AN389+Departamento!AN433+Departamento!AN499+Departamento!AN521</f>
        <v>1724.8297273455601</v>
      </c>
      <c r="AO15" s="74">
        <f>+Departamento!AO37+Departamento!AO81+Departamento!AO147+Departamento!AO235+Departamento!AO279+Departamento!AO301+Departamento!AO323+Departamento!AO389+Departamento!AO433+Departamento!AO499+Departamento!AO521</f>
        <v>1724.8297273455601</v>
      </c>
    </row>
    <row r="16" spans="1:41" ht="18" x14ac:dyDescent="0.25">
      <c r="A16" s="93"/>
      <c r="B16" s="96"/>
      <c r="C16" s="22" t="s">
        <v>89</v>
      </c>
      <c r="D16" s="75">
        <f>+Departamento!D38+Departamento!D82+Departamento!D148+Departamento!D236+Departamento!D280+Departamento!D302+Departamento!D324+Departamento!D390+Departamento!D434+Departamento!D500+Departamento!D522</f>
        <v>0</v>
      </c>
      <c r="E16" s="76">
        <f>+Departamento!E38+Departamento!E82+Departamento!E148+Departamento!E236+Departamento!E280+Departamento!E302+Departamento!E324+Departamento!E390+Departamento!E434+Departamento!E500+Departamento!E522</f>
        <v>0</v>
      </c>
      <c r="F16" s="76">
        <f>+Departamento!F38+Departamento!F82+Departamento!F148+Departamento!F236+Departamento!F280+Departamento!F302+Departamento!F324+Departamento!F390+Departamento!F434+Departamento!F500+Departamento!F522</f>
        <v>0</v>
      </c>
      <c r="G16" s="76">
        <f>+Departamento!G38+Departamento!G82+Departamento!G148+Departamento!G236+Departamento!G280+Departamento!G302+Departamento!G324+Departamento!G390+Departamento!G434+Departamento!G500+Departamento!G522</f>
        <v>0</v>
      </c>
      <c r="H16" s="76">
        <f>+Departamento!H38+Departamento!H82+Departamento!H148+Departamento!H236+Departamento!H280+Departamento!H302+Departamento!H324+Departamento!H390+Departamento!H434+Departamento!H500+Departamento!H522</f>
        <v>0</v>
      </c>
      <c r="I16" s="76">
        <f>+Departamento!I38+Departamento!I82+Departamento!I148+Departamento!I236+Departamento!I280+Departamento!I302+Departamento!I324+Departamento!I390+Departamento!I434+Departamento!I500+Departamento!I522</f>
        <v>0</v>
      </c>
      <c r="J16" s="76">
        <f>+Departamento!J38+Departamento!J82+Departamento!J148+Departamento!J236+Departamento!J280+Departamento!J302+Departamento!J324+Departamento!J390+Departamento!J434+Departamento!J500+Departamento!J522</f>
        <v>0</v>
      </c>
      <c r="K16" s="76">
        <f>+Departamento!K38+Departamento!K82+Departamento!K148+Departamento!K236+Departamento!K280+Departamento!K302+Departamento!K324+Departamento!K390+Departamento!K434+Departamento!K500+Departamento!K522</f>
        <v>0</v>
      </c>
      <c r="L16" s="76">
        <f>+Departamento!L38+Departamento!L82+Departamento!L148+Departamento!L236+Departamento!L280+Departamento!L302+Departamento!L324+Departamento!L390+Departamento!L434+Departamento!L500+Departamento!L522</f>
        <v>0</v>
      </c>
      <c r="M16" s="76">
        <f>+Departamento!M38+Departamento!M82+Departamento!M148+Departamento!M236+Departamento!M280+Departamento!M302+Departamento!M324+Departamento!M390+Departamento!M434+Departamento!M500+Departamento!M522</f>
        <v>0</v>
      </c>
      <c r="N16" s="76">
        <f>+Departamento!N38+Departamento!N82+Departamento!N148+Departamento!N236+Departamento!N280+Departamento!N302+Departamento!N324+Departamento!N390+Departamento!N434+Departamento!N500+Departamento!N522</f>
        <v>0</v>
      </c>
      <c r="O16" s="76">
        <f>+Departamento!O38+Departamento!O82+Departamento!O148+Departamento!O236+Departamento!O280+Departamento!O302+Departamento!O324+Departamento!O390+Departamento!O434+Departamento!O500+Departamento!O522</f>
        <v>0</v>
      </c>
      <c r="P16" s="76">
        <f>+Departamento!P38+Departamento!P82+Departamento!P148+Departamento!P236+Departamento!P280+Departamento!P302+Departamento!P324+Departamento!P390+Departamento!P434+Departamento!P500+Departamento!P522</f>
        <v>0</v>
      </c>
      <c r="Q16" s="76">
        <f>+Departamento!Q38+Departamento!Q82+Departamento!Q148+Departamento!Q236+Departamento!Q280+Departamento!Q302+Departamento!Q324+Departamento!Q390+Departamento!Q434+Departamento!Q500+Departamento!Q522</f>
        <v>0</v>
      </c>
      <c r="R16" s="76">
        <f>+Departamento!R38+Departamento!R82+Departamento!R148+Departamento!R236+Departamento!R280+Departamento!R302+Departamento!R324+Departamento!R390+Departamento!R434+Departamento!R500+Departamento!R522</f>
        <v>0</v>
      </c>
      <c r="S16" s="76">
        <f>+Departamento!S38+Departamento!S82+Departamento!S148+Departamento!S236+Departamento!S280+Departamento!S302+Departamento!S324+Departamento!S390+Departamento!S434+Departamento!S500+Departamento!S522</f>
        <v>0</v>
      </c>
      <c r="T16" s="76">
        <f>+Departamento!T38+Departamento!T82+Departamento!T148+Departamento!T236+Departamento!T280+Departamento!T302+Departamento!T324+Departamento!T390+Departamento!T434+Departamento!T500+Departamento!T522</f>
        <v>0</v>
      </c>
      <c r="U16" s="77">
        <f>+Departamento!U38+Departamento!U82+Departamento!U148+Departamento!U236+Departamento!U280+Departamento!U302+Departamento!U324+Departamento!U390+Departamento!U434+Departamento!U500+Departamento!U522</f>
        <v>0</v>
      </c>
      <c r="V16" s="75">
        <f>+Departamento!V38+Departamento!V82+Departamento!V148+Departamento!V236+Departamento!V280+Departamento!V302+Departamento!V324+Departamento!V390+Departamento!V434+Departamento!V500+Departamento!V522</f>
        <v>0</v>
      </c>
      <c r="W16" s="75">
        <f>+Departamento!W38+Departamento!W82+Departamento!W148+Departamento!W236+Departamento!W280+Departamento!W302+Departamento!W324+Departamento!W390+Departamento!W434+Departamento!W500+Departamento!W522</f>
        <v>0</v>
      </c>
      <c r="X16" s="76">
        <f>+Departamento!X38+Departamento!X82+Departamento!X148+Departamento!X236+Departamento!X280+Departamento!X302+Departamento!X324+Departamento!X390+Departamento!X434+Departamento!X500+Departamento!X522</f>
        <v>0</v>
      </c>
      <c r="Y16" s="76">
        <f>+Departamento!Y38+Departamento!Y82+Departamento!Y148+Departamento!Y236+Departamento!Y280+Departamento!Y302+Departamento!Y324+Departamento!Y390+Departamento!Y434+Departamento!Y500+Departamento!Y522</f>
        <v>0</v>
      </c>
      <c r="Z16" s="76">
        <f>+Departamento!Z38+Departamento!Z82+Departamento!Z148+Departamento!Z236+Departamento!Z280+Departamento!Z302+Departamento!Z324+Departamento!Z390+Departamento!Z434+Departamento!Z500+Departamento!Z522</f>
        <v>0</v>
      </c>
      <c r="AA16" s="76">
        <f>+Departamento!AA38+Departamento!AA82+Departamento!AA148+Departamento!AA236+Departamento!AA280+Departamento!AA302+Departamento!AA324+Departamento!AA390+Departamento!AA434+Departamento!AA500+Departamento!AA522</f>
        <v>0</v>
      </c>
      <c r="AB16" s="76">
        <f>+Departamento!AB38+Departamento!AB82+Departamento!AB148+Departamento!AB236+Departamento!AB280+Departamento!AB302+Departamento!AB324+Departamento!AB390+Departamento!AB434+Departamento!AB500+Departamento!AB522</f>
        <v>0</v>
      </c>
      <c r="AC16" s="76">
        <f>+Departamento!AC38+Departamento!AC82+Departamento!AC148+Departamento!AC236+Departamento!AC280+Departamento!AC302+Departamento!AC324+Departamento!AC390+Departamento!AC434+Departamento!AC500+Departamento!AC522</f>
        <v>0</v>
      </c>
      <c r="AD16" s="76">
        <f>+Departamento!AD38+Departamento!AD82+Departamento!AD148+Departamento!AD236+Departamento!AD280+Departamento!AD302+Departamento!AD324+Departamento!AD390+Departamento!AD434+Departamento!AD500+Departamento!AD522</f>
        <v>0</v>
      </c>
      <c r="AE16" s="76">
        <f>+Departamento!AE38+Departamento!AE82+Departamento!AE148+Departamento!AE236+Departamento!AE280+Departamento!AE302+Departamento!AE324+Departamento!AE390+Departamento!AE434+Departamento!AE500+Departamento!AE522</f>
        <v>0</v>
      </c>
      <c r="AF16" s="76">
        <f>+Departamento!AF38+Departamento!AF82+Departamento!AF148+Departamento!AF236+Departamento!AF280+Departamento!AF302+Departamento!AF324+Departamento!AF390+Departamento!AF434+Departamento!AF500+Departamento!AF522</f>
        <v>0</v>
      </c>
      <c r="AG16" s="76">
        <f>+Departamento!AG38+Departamento!AG82+Departamento!AG148+Departamento!AG236+Departamento!AG280+Departamento!AG302+Departamento!AG324+Departamento!AG390+Departamento!AG434+Departamento!AG500+Departamento!AG522</f>
        <v>0</v>
      </c>
      <c r="AH16" s="76">
        <f>+Departamento!AH38+Departamento!AH82+Departamento!AH148+Departamento!AH236+Departamento!AH280+Departamento!AH302+Departamento!AH324+Departamento!AH390+Departamento!AH434+Departamento!AH500+Departamento!AH522</f>
        <v>0</v>
      </c>
      <c r="AI16" s="76">
        <f>+Departamento!AI38+Departamento!AI82+Departamento!AI148+Departamento!AI236+Departamento!AI280+Departamento!AI302+Departamento!AI324+Departamento!AI390+Departamento!AI434+Departamento!AI500+Departamento!AI522</f>
        <v>0</v>
      </c>
      <c r="AJ16" s="76">
        <f>+Departamento!AJ38+Departamento!AJ82+Departamento!AJ148+Departamento!AJ236+Departamento!AJ280+Departamento!AJ302+Departamento!AJ324+Departamento!AJ390+Departamento!AJ434+Departamento!AJ500+Departamento!AJ522</f>
        <v>0</v>
      </c>
      <c r="AK16" s="76">
        <f>+Departamento!AK38+Departamento!AK82+Departamento!AK148+Departamento!AK236+Departamento!AK280+Departamento!AK302+Departamento!AK324+Departamento!AK390+Departamento!AK434+Departamento!AK500+Departamento!AK522</f>
        <v>0</v>
      </c>
      <c r="AL16" s="76">
        <f>+Departamento!AL38+Departamento!AL82+Departamento!AL148+Departamento!AL236+Departamento!AL280+Departamento!AL302+Departamento!AL324+Departamento!AL390+Departamento!AL434+Departamento!AL500+Departamento!AL522</f>
        <v>0</v>
      </c>
      <c r="AM16" s="76">
        <f>+Departamento!AM38+Departamento!AM82+Departamento!AM148+Departamento!AM236+Departamento!AM280+Departamento!AM302+Departamento!AM324+Departamento!AM390+Departamento!AM434+Departamento!AM500+Departamento!AM522</f>
        <v>322.4769269619996</v>
      </c>
      <c r="AN16" s="78">
        <f>+Departamento!AN38+Departamento!AN82+Departamento!AN148+Departamento!AN236+Departamento!AN280+Departamento!AN302+Departamento!AN324+Departamento!AN390+Departamento!AN434+Departamento!AN500+Departamento!AN522</f>
        <v>322.4769269619996</v>
      </c>
      <c r="AO16" s="78">
        <f>+Departamento!AO38+Departamento!AO82+Departamento!AO148+Departamento!AO236+Departamento!AO280+Departamento!AO302+Departamento!AO324+Departamento!AO390+Departamento!AO434+Departamento!AO500+Departamento!AO522</f>
        <v>322.4769269619996</v>
      </c>
    </row>
    <row r="17" spans="1:41" ht="18" x14ac:dyDescent="0.25">
      <c r="A17" s="93"/>
      <c r="B17" s="96"/>
      <c r="C17" s="23" t="s">
        <v>90</v>
      </c>
      <c r="D17" s="71">
        <f>+Departamento!D39+Departamento!D83+Departamento!D149+Departamento!D237+Departamento!D281+Departamento!D303+Departamento!D325+Departamento!D391+Departamento!D435+Departamento!D501+Departamento!D523</f>
        <v>0</v>
      </c>
      <c r="E17" s="72">
        <f>+Departamento!E39+Departamento!E83+Departamento!E149+Departamento!E237+Departamento!E281+Departamento!E303+Departamento!E325+Departamento!E391+Departamento!E435+Departamento!E501+Departamento!E523</f>
        <v>0</v>
      </c>
      <c r="F17" s="72">
        <f>+Departamento!F39+Departamento!F83+Departamento!F149+Departamento!F237+Departamento!F281+Departamento!F303+Departamento!F325+Departamento!F391+Departamento!F435+Departamento!F501+Departamento!F523</f>
        <v>0</v>
      </c>
      <c r="G17" s="72">
        <f>+Departamento!G39+Departamento!G83+Departamento!G149+Departamento!G237+Departamento!G281+Departamento!G303+Departamento!G325+Departamento!G391+Departamento!G435+Departamento!G501+Departamento!G523</f>
        <v>0</v>
      </c>
      <c r="H17" s="72">
        <f>+Departamento!H39+Departamento!H83+Departamento!H149+Departamento!H237+Departamento!H281+Departamento!H303+Departamento!H325+Departamento!H391+Departamento!H435+Departamento!H501+Departamento!H523</f>
        <v>0</v>
      </c>
      <c r="I17" s="72">
        <f>+Departamento!I39+Departamento!I83+Departamento!I149+Departamento!I237+Departamento!I281+Departamento!I303+Departamento!I325+Departamento!I391+Departamento!I435+Departamento!I501+Departamento!I523</f>
        <v>0</v>
      </c>
      <c r="J17" s="72">
        <f>+Departamento!J39+Departamento!J83+Departamento!J149+Departamento!J237+Departamento!J281+Departamento!J303+Departamento!J325+Departamento!J391+Departamento!J435+Departamento!J501+Departamento!J523</f>
        <v>0</v>
      </c>
      <c r="K17" s="72">
        <f>+Departamento!K39+Departamento!K83+Departamento!K149+Departamento!K237+Departamento!K281+Departamento!K303+Departamento!K325+Departamento!K391+Departamento!K435+Departamento!K501+Departamento!K523</f>
        <v>0</v>
      </c>
      <c r="L17" s="72">
        <f>+Departamento!L39+Departamento!L83+Departamento!L149+Departamento!L237+Departamento!L281+Departamento!L303+Departamento!L325+Departamento!L391+Departamento!L435+Departamento!L501+Departamento!L523</f>
        <v>4.8779740233109999E-2</v>
      </c>
      <c r="M17" s="72">
        <f>+Departamento!M39+Departamento!M83+Departamento!M149+Departamento!M237+Departamento!M281+Departamento!M303+Departamento!M325+Departamento!M391+Departamento!M435+Departamento!M501+Departamento!M523</f>
        <v>0</v>
      </c>
      <c r="N17" s="72">
        <f>+Departamento!N39+Departamento!N83+Departamento!N149+Departamento!N237+Departamento!N281+Departamento!N303+Departamento!N325+Departamento!N391+Departamento!N435+Departamento!N501+Departamento!N523</f>
        <v>0</v>
      </c>
      <c r="O17" s="72">
        <f>+Departamento!O39+Departamento!O83+Departamento!O149+Departamento!O237+Departamento!O281+Departamento!O303+Departamento!O325+Departamento!O391+Departamento!O435+Departamento!O501+Departamento!O523</f>
        <v>0</v>
      </c>
      <c r="P17" s="72">
        <f>+Departamento!P39+Departamento!P83+Departamento!P149+Departamento!P237+Departamento!P281+Departamento!P303+Departamento!P325+Departamento!P391+Departamento!P435+Departamento!P501+Departamento!P523</f>
        <v>0</v>
      </c>
      <c r="Q17" s="72">
        <f>+Departamento!Q39+Departamento!Q83+Departamento!Q149+Departamento!Q237+Departamento!Q281+Departamento!Q303+Departamento!Q325+Departamento!Q391+Departamento!Q435+Departamento!Q501+Departamento!Q523</f>
        <v>0</v>
      </c>
      <c r="R17" s="72">
        <f>+Departamento!R39+Departamento!R83+Departamento!R149+Departamento!R237+Departamento!R281+Departamento!R303+Departamento!R325+Departamento!R391+Departamento!R435+Departamento!R501+Departamento!R523</f>
        <v>0</v>
      </c>
      <c r="S17" s="72">
        <f>+Departamento!S39+Departamento!S83+Departamento!S149+Departamento!S237+Departamento!S281+Departamento!S303+Departamento!S325+Departamento!S391+Departamento!S435+Departamento!S501+Departamento!S523</f>
        <v>0</v>
      </c>
      <c r="T17" s="72">
        <f>+Departamento!T39+Departamento!T83+Departamento!T149+Departamento!T237+Departamento!T281+Departamento!T303+Departamento!T325+Departamento!T391+Departamento!T435+Departamento!T501+Departamento!T523</f>
        <v>0</v>
      </c>
      <c r="U17" s="73">
        <f>+Departamento!U39+Departamento!U83+Departamento!U149+Departamento!U237+Departamento!U281+Departamento!U303+Departamento!U325+Departamento!U391+Departamento!U435+Departamento!U501+Departamento!U523</f>
        <v>0</v>
      </c>
      <c r="V17" s="71">
        <f>+Departamento!V39+Departamento!V83+Departamento!V149+Departamento!V237+Departamento!V281+Departamento!V303+Departamento!V325+Departamento!V391+Departamento!V435+Departamento!V501+Departamento!V523</f>
        <v>4.8779740233109999E-2</v>
      </c>
      <c r="W17" s="71">
        <f>+Departamento!W39+Departamento!W83+Departamento!W149+Departamento!W237+Departamento!W281+Departamento!W303+Departamento!W325+Departamento!W391+Departamento!W435+Departamento!W501+Departamento!W523</f>
        <v>0</v>
      </c>
      <c r="X17" s="72">
        <f>+Departamento!X39+Departamento!X83+Departamento!X149+Departamento!X237+Departamento!X281+Departamento!X303+Departamento!X325+Departamento!X391+Departamento!X435+Departamento!X501+Departamento!X523</f>
        <v>0</v>
      </c>
      <c r="Y17" s="72">
        <f>+Departamento!Y39+Departamento!Y83+Departamento!Y149+Departamento!Y237+Departamento!Y281+Departamento!Y303+Departamento!Y325+Departamento!Y391+Departamento!Y435+Departamento!Y501+Departamento!Y523</f>
        <v>0</v>
      </c>
      <c r="Z17" s="72">
        <f>+Departamento!Z39+Departamento!Z83+Departamento!Z149+Departamento!Z237+Departamento!Z281+Departamento!Z303+Departamento!Z325+Departamento!Z391+Departamento!Z435+Departamento!Z501+Departamento!Z523</f>
        <v>0</v>
      </c>
      <c r="AA17" s="72">
        <f>+Departamento!AA39+Departamento!AA83+Departamento!AA149+Departamento!AA237+Departamento!AA281+Departamento!AA303+Departamento!AA325+Departamento!AA391+Departamento!AA435+Departamento!AA501+Departamento!AA523</f>
        <v>0</v>
      </c>
      <c r="AB17" s="72">
        <f>+Departamento!AB39+Departamento!AB83+Departamento!AB149+Departamento!AB237+Departamento!AB281+Departamento!AB303+Departamento!AB325+Departamento!AB391+Departamento!AB435+Departamento!AB501+Departamento!AB523</f>
        <v>1.0176216665838875</v>
      </c>
      <c r="AC17" s="72">
        <f>+Departamento!AC39+Departamento!AC83+Departamento!AC149+Departamento!AC237+Departamento!AC281+Departamento!AC303+Departamento!AC325+Departamento!AC391+Departamento!AC435+Departamento!AC501+Departamento!AC523</f>
        <v>0</v>
      </c>
      <c r="AD17" s="72">
        <f>+Departamento!AD39+Departamento!AD83+Departamento!AD149+Departamento!AD237+Departamento!AD281+Departamento!AD303+Departamento!AD325+Departamento!AD391+Departamento!AD435+Departamento!AD501+Departamento!AD523</f>
        <v>3.9462173751234211</v>
      </c>
      <c r="AE17" s="72">
        <f>+Departamento!AE39+Departamento!AE83+Departamento!AE149+Departamento!AE237+Departamento!AE281+Departamento!AE303+Departamento!AE325+Departamento!AE391+Departamento!AE435+Departamento!AE501+Departamento!AE523</f>
        <v>0</v>
      </c>
      <c r="AF17" s="72">
        <f>+Departamento!AF39+Departamento!AF83+Departamento!AF149+Departamento!AF237+Departamento!AF281+Departamento!AF303+Departamento!AF325+Departamento!AF391+Departamento!AF435+Departamento!AF501+Departamento!AF523</f>
        <v>0</v>
      </c>
      <c r="AG17" s="72">
        <f>+Departamento!AG39+Departamento!AG83+Departamento!AG149+Departamento!AG237+Departamento!AG281+Departamento!AG303+Departamento!AG325+Departamento!AG391+Departamento!AG435+Departamento!AG501+Departamento!AG523</f>
        <v>0</v>
      </c>
      <c r="AH17" s="72">
        <f>+Departamento!AH39+Departamento!AH83+Departamento!AH149+Departamento!AH237+Departamento!AH281+Departamento!AH303+Departamento!AH325+Departamento!AH391+Departamento!AH435+Departamento!AH501+Departamento!AH523</f>
        <v>0</v>
      </c>
      <c r="AI17" s="72">
        <f>+Departamento!AI39+Departamento!AI83+Departamento!AI149+Departamento!AI237+Departamento!AI281+Departamento!AI303+Departamento!AI325+Departamento!AI391+Departamento!AI435+Departamento!AI501+Departamento!AI523</f>
        <v>0</v>
      </c>
      <c r="AJ17" s="72">
        <f>+Departamento!AJ39+Departamento!AJ83+Departamento!AJ149+Departamento!AJ237+Departamento!AJ281+Departamento!AJ303+Departamento!AJ325+Departamento!AJ391+Departamento!AJ435+Departamento!AJ501+Departamento!AJ523</f>
        <v>0</v>
      </c>
      <c r="AK17" s="72">
        <f>+Departamento!AK39+Departamento!AK83+Departamento!AK149+Departamento!AK237+Departamento!AK281+Departamento!AK303+Departamento!AK325+Departamento!AK391+Departamento!AK435+Departamento!AK501+Departamento!AK523</f>
        <v>0</v>
      </c>
      <c r="AL17" s="72">
        <f>+Departamento!AL39+Departamento!AL83+Departamento!AL149+Departamento!AL237+Departamento!AL281+Departamento!AL303+Departamento!AL325+Departamento!AL391+Departamento!AL435+Departamento!AL501+Departamento!AL523</f>
        <v>0</v>
      </c>
      <c r="AM17" s="72">
        <f>+Departamento!AM39+Departamento!AM83+Departamento!AM149+Departamento!AM237+Departamento!AM281+Departamento!AM303+Departamento!AM325+Departamento!AM391+Departamento!AM435+Departamento!AM501+Departamento!AM523</f>
        <v>4295.0909920002923</v>
      </c>
      <c r="AN17" s="74">
        <f>+Departamento!AN39+Departamento!AN83+Departamento!AN149+Departamento!AN237+Departamento!AN281+Departamento!AN303+Departamento!AN325+Departamento!AN391+Departamento!AN435+Departamento!AN501+Departamento!AN523</f>
        <v>4300.054831041999</v>
      </c>
      <c r="AO17" s="74">
        <f>+Departamento!AO39+Departamento!AO83+Departamento!AO149+Departamento!AO237+Departamento!AO281+Departamento!AO303+Departamento!AO325+Departamento!AO391+Departamento!AO435+Departamento!AO501+Departamento!AO523</f>
        <v>4300.103610782232</v>
      </c>
    </row>
    <row r="18" spans="1:41" ht="18" x14ac:dyDescent="0.25">
      <c r="A18" s="93"/>
      <c r="B18" s="96"/>
      <c r="C18" s="22" t="s">
        <v>91</v>
      </c>
      <c r="D18" s="75">
        <f>+Departamento!D40+Departamento!D84+Departamento!D150+Departamento!D238+Departamento!D282+Departamento!D304+Departamento!D326+Departamento!D392+Departamento!D436+Departamento!D502+Departamento!D524</f>
        <v>0</v>
      </c>
      <c r="E18" s="76">
        <f>+Departamento!E40+Departamento!E84+Departamento!E150+Departamento!E238+Departamento!E282+Departamento!E304+Departamento!E326+Departamento!E392+Departamento!E436+Departamento!E502+Departamento!E524</f>
        <v>0</v>
      </c>
      <c r="F18" s="76">
        <f>+Departamento!F40+Departamento!F84+Departamento!F150+Departamento!F238+Departamento!F282+Departamento!F304+Departamento!F326+Departamento!F392+Departamento!F436+Departamento!F502+Departamento!F524</f>
        <v>0</v>
      </c>
      <c r="G18" s="76">
        <f>+Departamento!G40+Departamento!G84+Departamento!G150+Departamento!G238+Departamento!G282+Departamento!G304+Departamento!G326+Departamento!G392+Departamento!G436+Departamento!G502+Departamento!G524</f>
        <v>0</v>
      </c>
      <c r="H18" s="76">
        <f>+Departamento!H40+Departamento!H84+Departamento!H150+Departamento!H238+Departamento!H282+Departamento!H304+Departamento!H326+Departamento!H392+Departamento!H436+Departamento!H502+Departamento!H524</f>
        <v>0</v>
      </c>
      <c r="I18" s="76">
        <f>+Departamento!I40+Departamento!I84+Departamento!I150+Departamento!I238+Departamento!I282+Departamento!I304+Departamento!I326+Departamento!I392+Departamento!I436+Departamento!I502+Departamento!I524</f>
        <v>0</v>
      </c>
      <c r="J18" s="76">
        <f>+Departamento!J40+Departamento!J84+Departamento!J150+Departamento!J238+Departamento!J282+Departamento!J304+Departamento!J326+Departamento!J392+Departamento!J436+Departamento!J502+Departamento!J524</f>
        <v>0</v>
      </c>
      <c r="K18" s="76">
        <f>+Departamento!K40+Departamento!K84+Departamento!K150+Departamento!K238+Departamento!K282+Departamento!K304+Departamento!K326+Departamento!K392+Departamento!K436+Departamento!K502+Departamento!K524</f>
        <v>0</v>
      </c>
      <c r="L18" s="76">
        <f>+Departamento!L40+Departamento!L84+Departamento!L150+Departamento!L238+Departamento!L282+Departamento!L304+Departamento!L326+Departamento!L392+Departamento!L436+Departamento!L502+Departamento!L524</f>
        <v>0</v>
      </c>
      <c r="M18" s="76">
        <f>+Departamento!M40+Departamento!M84+Departamento!M150+Departamento!M238+Departamento!M282+Departamento!M304+Departamento!M326+Departamento!M392+Departamento!M436+Departamento!M502+Departamento!M524</f>
        <v>0</v>
      </c>
      <c r="N18" s="76">
        <f>+Departamento!N40+Departamento!N84+Departamento!N150+Departamento!N238+Departamento!N282+Departamento!N304+Departamento!N326+Departamento!N392+Departamento!N436+Departamento!N502+Departamento!N524</f>
        <v>0</v>
      </c>
      <c r="O18" s="76">
        <f>+Departamento!O40+Departamento!O84+Departamento!O150+Departamento!O238+Departamento!O282+Departamento!O304+Departamento!O326+Departamento!O392+Departamento!O436+Departamento!O502+Departamento!O524</f>
        <v>0</v>
      </c>
      <c r="P18" s="76">
        <f>+Departamento!P40+Departamento!P84+Departamento!P150+Departamento!P238+Departamento!P282+Departamento!P304+Departamento!P326+Departamento!P392+Departamento!P436+Departamento!P502+Departamento!P524</f>
        <v>0</v>
      </c>
      <c r="Q18" s="76">
        <f>+Departamento!Q40+Departamento!Q84+Departamento!Q150+Departamento!Q238+Departamento!Q282+Departamento!Q304+Departamento!Q326+Departamento!Q392+Departamento!Q436+Departamento!Q502+Departamento!Q524</f>
        <v>0</v>
      </c>
      <c r="R18" s="76">
        <f>+Departamento!R40+Departamento!R84+Departamento!R150+Departamento!R238+Departamento!R282+Departamento!R304+Departamento!R326+Departamento!R392+Departamento!R436+Departamento!R502+Departamento!R524</f>
        <v>0</v>
      </c>
      <c r="S18" s="76">
        <f>+Departamento!S40+Departamento!S84+Departamento!S150+Departamento!S238+Departamento!S282+Departamento!S304+Departamento!S326+Departamento!S392+Departamento!S436+Departamento!S502+Departamento!S524</f>
        <v>0</v>
      </c>
      <c r="T18" s="76">
        <f>+Departamento!T40+Departamento!T84+Departamento!T150+Departamento!T238+Departamento!T282+Departamento!T304+Departamento!T326+Departamento!T392+Departamento!T436+Departamento!T502+Departamento!T524</f>
        <v>0</v>
      </c>
      <c r="U18" s="77">
        <f>+Departamento!U40+Departamento!U84+Departamento!U150+Departamento!U238+Departamento!U282+Departamento!U304+Departamento!U326+Departamento!U392+Departamento!U436+Departamento!U502+Departamento!U524</f>
        <v>0</v>
      </c>
      <c r="V18" s="75">
        <f>+Departamento!V40+Departamento!V84+Departamento!V150+Departamento!V238+Departamento!V282+Departamento!V304+Departamento!V326+Departamento!V392+Departamento!V436+Departamento!V502+Departamento!V524</f>
        <v>0</v>
      </c>
      <c r="W18" s="75">
        <f>+Departamento!W40+Departamento!W84+Departamento!W150+Departamento!W238+Departamento!W282+Departamento!W304+Departamento!W326+Departamento!W392+Departamento!W436+Departamento!W502+Departamento!W524</f>
        <v>0</v>
      </c>
      <c r="X18" s="76">
        <f>+Departamento!X40+Departamento!X84+Departamento!X150+Departamento!X238+Departamento!X282+Departamento!X304+Departamento!X326+Departamento!X392+Departamento!X436+Departamento!X502+Departamento!X524</f>
        <v>0</v>
      </c>
      <c r="Y18" s="76">
        <f>+Departamento!Y40+Departamento!Y84+Departamento!Y150+Departamento!Y238+Departamento!Y282+Departamento!Y304+Departamento!Y326+Departamento!Y392+Departamento!Y436+Departamento!Y502+Departamento!Y524</f>
        <v>0</v>
      </c>
      <c r="Z18" s="76">
        <f>+Departamento!Z40+Departamento!Z84+Departamento!Z150+Departamento!Z238+Departamento!Z282+Departamento!Z304+Departamento!Z326+Departamento!Z392+Departamento!Z436+Departamento!Z502+Departamento!Z524</f>
        <v>0</v>
      </c>
      <c r="AA18" s="76">
        <f>+Departamento!AA40+Departamento!AA84+Departamento!AA150+Departamento!AA238+Departamento!AA282+Departamento!AA304+Departamento!AA326+Departamento!AA392+Departamento!AA436+Departamento!AA502+Departamento!AA524</f>
        <v>0</v>
      </c>
      <c r="AB18" s="76">
        <f>+Departamento!AB40+Departamento!AB84+Departamento!AB150+Departamento!AB238+Departamento!AB282+Departamento!AB304+Departamento!AB326+Departamento!AB392+Departamento!AB436+Departamento!AB502+Departamento!AB524</f>
        <v>0</v>
      </c>
      <c r="AC18" s="76">
        <f>+Departamento!AC40+Departamento!AC84+Departamento!AC150+Departamento!AC238+Departamento!AC282+Departamento!AC304+Departamento!AC326+Departamento!AC392+Departamento!AC436+Departamento!AC502+Departamento!AC524</f>
        <v>0</v>
      </c>
      <c r="AD18" s="76">
        <f>+Departamento!AD40+Departamento!AD84+Departamento!AD150+Departamento!AD238+Departamento!AD282+Departamento!AD304+Departamento!AD326+Departamento!AD392+Departamento!AD436+Departamento!AD502+Departamento!AD524</f>
        <v>0</v>
      </c>
      <c r="AE18" s="76">
        <f>+Departamento!AE40+Departamento!AE84+Departamento!AE150+Departamento!AE238+Departamento!AE282+Departamento!AE304+Departamento!AE326+Departamento!AE392+Departamento!AE436+Departamento!AE502+Departamento!AE524</f>
        <v>0</v>
      </c>
      <c r="AF18" s="76">
        <f>+Departamento!AF40+Departamento!AF84+Departamento!AF150+Departamento!AF238+Departamento!AF282+Departamento!AF304+Departamento!AF326+Departamento!AF392+Departamento!AF436+Departamento!AF502+Departamento!AF524</f>
        <v>0</v>
      </c>
      <c r="AG18" s="76">
        <f>+Departamento!AG40+Departamento!AG84+Departamento!AG150+Departamento!AG238+Departamento!AG282+Departamento!AG304+Departamento!AG326+Departamento!AG392+Departamento!AG436+Departamento!AG502+Departamento!AG524</f>
        <v>0</v>
      </c>
      <c r="AH18" s="76">
        <f>+Departamento!AH40+Departamento!AH84+Departamento!AH150+Departamento!AH238+Departamento!AH282+Departamento!AH304+Departamento!AH326+Departamento!AH392+Departamento!AH436+Departamento!AH502+Departamento!AH524</f>
        <v>0</v>
      </c>
      <c r="AI18" s="76">
        <f>+Departamento!AI40+Departamento!AI84+Departamento!AI150+Departamento!AI238+Departamento!AI282+Departamento!AI304+Departamento!AI326+Departamento!AI392+Departamento!AI436+Departamento!AI502+Departamento!AI524</f>
        <v>0</v>
      </c>
      <c r="AJ18" s="76">
        <f>+Departamento!AJ40+Departamento!AJ84+Departamento!AJ150+Departamento!AJ238+Departamento!AJ282+Departamento!AJ304+Departamento!AJ326+Departamento!AJ392+Departamento!AJ436+Departamento!AJ502+Departamento!AJ524</f>
        <v>0</v>
      </c>
      <c r="AK18" s="76">
        <f>+Departamento!AK40+Departamento!AK84+Departamento!AK150+Departamento!AK238+Departamento!AK282+Departamento!AK304+Departamento!AK326+Departamento!AK392+Departamento!AK436+Departamento!AK502+Departamento!AK524</f>
        <v>0</v>
      </c>
      <c r="AL18" s="76">
        <f>+Departamento!AL40+Departamento!AL84+Departamento!AL150+Departamento!AL238+Departamento!AL282+Departamento!AL304+Departamento!AL326+Departamento!AL392+Departamento!AL436+Departamento!AL502+Departamento!AL524</f>
        <v>0</v>
      </c>
      <c r="AM18" s="76">
        <f>+Departamento!AM40+Departamento!AM84+Departamento!AM150+Departamento!AM238+Departamento!AM282+Departamento!AM304+Departamento!AM326+Departamento!AM392+Departamento!AM436+Departamento!AM502+Departamento!AM524</f>
        <v>25975.197091712434</v>
      </c>
      <c r="AN18" s="78">
        <f>+Departamento!AN40+Departamento!AN84+Departamento!AN150+Departamento!AN238+Departamento!AN282+Departamento!AN304+Departamento!AN326+Departamento!AN392+Departamento!AN436+Departamento!AN502+Departamento!AN524</f>
        <v>25975.197091712434</v>
      </c>
      <c r="AO18" s="78">
        <f>+Departamento!AO40+Departamento!AO84+Departamento!AO150+Departamento!AO238+Departamento!AO282+Departamento!AO304+Departamento!AO326+Departamento!AO392+Departamento!AO436+Departamento!AO502+Departamento!AO524</f>
        <v>25975.197091712434</v>
      </c>
    </row>
    <row r="19" spans="1:41" x14ac:dyDescent="0.25">
      <c r="A19" s="93"/>
      <c r="B19" s="96"/>
      <c r="C19" s="23" t="s">
        <v>105</v>
      </c>
      <c r="D19" s="71">
        <f>+Departamento!D41+Departamento!D85+Departamento!D151+Departamento!D239+Departamento!D283+Departamento!D305+Departamento!D327+Departamento!D393+Departamento!D437+Departamento!D503+Departamento!D525</f>
        <v>0</v>
      </c>
      <c r="E19" s="72">
        <f>+Departamento!E41+Departamento!E85+Departamento!E151+Departamento!E239+Departamento!E283+Departamento!E305+Departamento!E327+Departamento!E393+Departamento!E437+Departamento!E503+Departamento!E525</f>
        <v>0</v>
      </c>
      <c r="F19" s="72">
        <f>+Departamento!F41+Departamento!F85+Departamento!F151+Departamento!F239+Departamento!F283+Departamento!F305+Departamento!F327+Departamento!F393+Departamento!F437+Departamento!F503+Departamento!F525</f>
        <v>0</v>
      </c>
      <c r="G19" s="72">
        <f>+Departamento!G41+Departamento!G85+Departamento!G151+Departamento!G239+Departamento!G283+Departamento!G305+Departamento!G327+Departamento!G393+Departamento!G437+Departamento!G503+Departamento!G525</f>
        <v>0</v>
      </c>
      <c r="H19" s="72">
        <f>+Departamento!H41+Departamento!H85+Departamento!H151+Departamento!H239+Departamento!H283+Departamento!H305+Departamento!H327+Departamento!H393+Departamento!H437+Departamento!H503+Departamento!H525</f>
        <v>571.49296829212426</v>
      </c>
      <c r="I19" s="72">
        <f>+Departamento!I41+Departamento!I85+Departamento!I151+Departamento!I239+Departamento!I283+Departamento!I305+Departamento!I327+Departamento!I393+Departamento!I437+Departamento!I503+Departamento!I525</f>
        <v>0</v>
      </c>
      <c r="J19" s="72">
        <f>+Departamento!J41+Departamento!J85+Departamento!J151+Departamento!J239+Departamento!J283+Departamento!J305+Departamento!J327+Departamento!J393+Departamento!J437+Departamento!J503+Departamento!J525</f>
        <v>0</v>
      </c>
      <c r="K19" s="72">
        <f>+Departamento!K41+Departamento!K85+Departamento!K151+Departamento!K239+Departamento!K283+Departamento!K305+Departamento!K327+Departamento!K393+Departamento!K437+Departamento!K503+Departamento!K525</f>
        <v>0</v>
      </c>
      <c r="L19" s="72">
        <f>+Departamento!L41+Departamento!L85+Departamento!L151+Departamento!L239+Departamento!L283+Departamento!L305+Departamento!L327+Departamento!L393+Departamento!L437+Departamento!L503+Departamento!L525</f>
        <v>0</v>
      </c>
      <c r="M19" s="72">
        <f>+Departamento!M41+Departamento!M85+Departamento!M151+Departamento!M239+Departamento!M283+Departamento!M305+Departamento!M327+Departamento!M393+Departamento!M437+Departamento!M503+Departamento!M525</f>
        <v>0</v>
      </c>
      <c r="N19" s="72">
        <f>+Departamento!N41+Departamento!N85+Departamento!N151+Departamento!N239+Departamento!N283+Departamento!N305+Departamento!N327+Departamento!N393+Departamento!N437+Departamento!N503+Departamento!N525</f>
        <v>0</v>
      </c>
      <c r="O19" s="72">
        <f>+Departamento!O41+Departamento!O85+Departamento!O151+Departamento!O239+Departamento!O283+Departamento!O305+Departamento!O327+Departamento!O393+Departamento!O437+Departamento!O503+Departamento!O525</f>
        <v>0</v>
      </c>
      <c r="P19" s="72">
        <f>+Departamento!P41+Departamento!P85+Departamento!P151+Departamento!P239+Departamento!P283+Departamento!P305+Departamento!P327+Departamento!P393+Departamento!P437+Departamento!P503+Departamento!P525</f>
        <v>0</v>
      </c>
      <c r="Q19" s="72">
        <f>+Departamento!Q41+Departamento!Q85+Departamento!Q151+Departamento!Q239+Departamento!Q283+Departamento!Q305+Departamento!Q327+Departamento!Q393+Departamento!Q437+Departamento!Q503+Departamento!Q525</f>
        <v>0</v>
      </c>
      <c r="R19" s="72">
        <f>+Departamento!R41+Departamento!R85+Departamento!R151+Departamento!R239+Departamento!R283+Departamento!R305+Departamento!R327+Departamento!R393+Departamento!R437+Departamento!R503+Departamento!R525</f>
        <v>0</v>
      </c>
      <c r="S19" s="72">
        <f>+Departamento!S41+Departamento!S85+Departamento!S151+Departamento!S239+Departamento!S283+Departamento!S305+Departamento!S327+Departamento!S393+Departamento!S437+Departamento!S503+Departamento!S525</f>
        <v>0</v>
      </c>
      <c r="T19" s="72">
        <f>+Departamento!T41+Departamento!T85+Departamento!T151+Departamento!T239+Departamento!T283+Departamento!T305+Departamento!T327+Departamento!T393+Departamento!T437+Departamento!T503+Departamento!T525</f>
        <v>0</v>
      </c>
      <c r="U19" s="73">
        <f>+Departamento!U41+Departamento!U85+Departamento!U151+Departamento!U239+Departamento!U283+Departamento!U305+Departamento!U327+Departamento!U393+Departamento!U437+Departamento!U503+Departamento!U525</f>
        <v>0</v>
      </c>
      <c r="V19" s="71">
        <f>+Departamento!V41+Departamento!V85+Departamento!V151+Departamento!V239+Departamento!V283+Departamento!V305+Departamento!V327+Departamento!V393+Departamento!V437+Departamento!V503+Departamento!V525</f>
        <v>571.49296829212426</v>
      </c>
      <c r="W19" s="71">
        <f>+Departamento!W41+Departamento!W85+Departamento!W151+Departamento!W239+Departamento!W283+Departamento!W305+Departamento!W327+Departamento!W393+Departamento!W437+Departamento!W503+Departamento!W525</f>
        <v>0</v>
      </c>
      <c r="X19" s="72">
        <f>+Departamento!X41+Departamento!X85+Departamento!X151+Departamento!X239+Departamento!X283+Departamento!X305+Departamento!X327+Departamento!X393+Departamento!X437+Departamento!X503+Departamento!X525</f>
        <v>0</v>
      </c>
      <c r="Y19" s="72">
        <f>+Departamento!Y41+Departamento!Y85+Departamento!Y151+Departamento!Y239+Departamento!Y283+Departamento!Y305+Departamento!Y327+Departamento!Y393+Departamento!Y437+Departamento!Y503+Departamento!Y525</f>
        <v>0</v>
      </c>
      <c r="Z19" s="72">
        <f>+Departamento!Z41+Departamento!Z85+Departamento!Z151+Departamento!Z239+Departamento!Z283+Departamento!Z305+Departamento!Z327+Departamento!Z393+Departamento!Z437+Departamento!Z503+Departamento!Z525</f>
        <v>0</v>
      </c>
      <c r="AA19" s="72">
        <f>+Departamento!AA41+Departamento!AA85+Departamento!AA151+Departamento!AA239+Departamento!AA283+Departamento!AA305+Departamento!AA327+Departamento!AA393+Departamento!AA437+Departamento!AA503+Departamento!AA525</f>
        <v>0</v>
      </c>
      <c r="AB19" s="72">
        <f>+Departamento!AB41+Departamento!AB85+Departamento!AB151+Departamento!AB239+Departamento!AB283+Departamento!AB305+Departamento!AB327+Departamento!AB393+Departamento!AB437+Departamento!AB503+Departamento!AB525</f>
        <v>0</v>
      </c>
      <c r="AC19" s="72">
        <f>+Departamento!AC41+Departamento!AC85+Departamento!AC151+Departamento!AC239+Departamento!AC283+Departamento!AC305+Departamento!AC327+Departamento!AC393+Departamento!AC437+Departamento!AC503+Departamento!AC525</f>
        <v>0</v>
      </c>
      <c r="AD19" s="72">
        <f>+Departamento!AD41+Departamento!AD85+Departamento!AD151+Departamento!AD239+Departamento!AD283+Departamento!AD305+Departamento!AD327+Departamento!AD393+Departamento!AD437+Departamento!AD503+Departamento!AD525</f>
        <v>0</v>
      </c>
      <c r="AE19" s="72">
        <f>+Departamento!AE41+Departamento!AE85+Departamento!AE151+Departamento!AE239+Departamento!AE283+Departamento!AE305+Departamento!AE327+Departamento!AE393+Departamento!AE437+Departamento!AE503+Departamento!AE525</f>
        <v>0</v>
      </c>
      <c r="AF19" s="72">
        <f>+Departamento!AF41+Departamento!AF85+Departamento!AF151+Departamento!AF239+Departamento!AF283+Departamento!AF305+Departamento!AF327+Departamento!AF393+Departamento!AF437+Departamento!AF503+Departamento!AF525</f>
        <v>0</v>
      </c>
      <c r="AG19" s="72">
        <f>+Departamento!AG41+Departamento!AG85+Departamento!AG151+Departamento!AG239+Departamento!AG283+Departamento!AG305+Departamento!AG327+Departamento!AG393+Departamento!AG437+Departamento!AG503+Departamento!AG525</f>
        <v>0</v>
      </c>
      <c r="AH19" s="72">
        <f>+Departamento!AH41+Departamento!AH85+Departamento!AH151+Departamento!AH239+Departamento!AH283+Departamento!AH305+Departamento!AH327+Departamento!AH393+Departamento!AH437+Departamento!AH503+Departamento!AH525</f>
        <v>0</v>
      </c>
      <c r="AI19" s="72">
        <f>+Departamento!AI41+Departamento!AI85+Departamento!AI151+Departamento!AI239+Departamento!AI283+Departamento!AI305+Departamento!AI327+Departamento!AI393+Departamento!AI437+Departamento!AI503+Departamento!AI525</f>
        <v>0</v>
      </c>
      <c r="AJ19" s="72">
        <f>+Departamento!AJ41+Departamento!AJ85+Departamento!AJ151+Departamento!AJ239+Departamento!AJ283+Departamento!AJ305+Departamento!AJ327+Departamento!AJ393+Departamento!AJ437+Departamento!AJ503+Departamento!AJ525</f>
        <v>0</v>
      </c>
      <c r="AK19" s="72">
        <f>+Departamento!AK41+Departamento!AK85+Departamento!AK151+Departamento!AK239+Departamento!AK283+Departamento!AK305+Departamento!AK327+Departamento!AK393+Departamento!AK437+Departamento!AK503+Departamento!AK525</f>
        <v>0</v>
      </c>
      <c r="AL19" s="72">
        <f>+Departamento!AL41+Departamento!AL85+Departamento!AL151+Departamento!AL239+Departamento!AL283+Departamento!AL305+Departamento!AL327+Departamento!AL393+Departamento!AL437+Departamento!AL503+Departamento!AL525</f>
        <v>0</v>
      </c>
      <c r="AM19" s="72">
        <f>+Departamento!AM41+Departamento!AM85+Departamento!AM151+Departamento!AM239+Departamento!AM283+Departamento!AM305+Departamento!AM327+Departamento!AM393+Departamento!AM437+Departamento!AM503+Departamento!AM525</f>
        <v>0</v>
      </c>
      <c r="AN19" s="74">
        <f>+Departamento!AN41+Departamento!AN85+Departamento!AN151+Departamento!AN239+Departamento!AN283+Departamento!AN305+Departamento!AN327+Departamento!AN393+Departamento!AN437+Departamento!AN503+Departamento!AN525</f>
        <v>0</v>
      </c>
      <c r="AO19" s="74">
        <f>+Departamento!AO41+Departamento!AO85+Departamento!AO151+Departamento!AO239+Departamento!AO283+Departamento!AO305+Departamento!AO327+Departamento!AO393+Departamento!AO437+Departamento!AO503+Departamento!AO525</f>
        <v>571.49296829212426</v>
      </c>
    </row>
    <row r="20" spans="1:41" x14ac:dyDescent="0.25">
      <c r="A20" s="94"/>
      <c r="B20" s="97"/>
      <c r="C20" s="31" t="s">
        <v>92</v>
      </c>
      <c r="D20" s="84">
        <f t="shared" ref="D20:K20" si="0">SUM(D5:D19)</f>
        <v>10326.642132116596</v>
      </c>
      <c r="E20" s="85">
        <f t="shared" si="0"/>
        <v>4729.4114751426196</v>
      </c>
      <c r="F20" s="85">
        <f t="shared" si="0"/>
        <v>1820.1804393618877</v>
      </c>
      <c r="G20" s="85">
        <f t="shared" si="0"/>
        <v>32982.356164385899</v>
      </c>
      <c r="H20" s="85">
        <f t="shared" si="0"/>
        <v>571.49296829212426</v>
      </c>
      <c r="I20" s="85">
        <f t="shared" si="0"/>
        <v>5426.7</v>
      </c>
      <c r="J20" s="85">
        <f t="shared" si="0"/>
        <v>0</v>
      </c>
      <c r="K20" s="85">
        <f t="shared" si="0"/>
        <v>1.9979127359568E-2</v>
      </c>
      <c r="L20" s="85">
        <f>SUM(L5:L19)</f>
        <v>4.8779740233109999E-2</v>
      </c>
      <c r="M20" s="85">
        <f>SUM(M5:M19)</f>
        <v>882.99275007694234</v>
      </c>
      <c r="N20" s="85">
        <f t="shared" ref="N20:S20" si="1">SUM(N5:N19)</f>
        <v>0</v>
      </c>
      <c r="O20" s="85">
        <f t="shared" si="1"/>
        <v>0</v>
      </c>
      <c r="P20" s="85">
        <f t="shared" si="1"/>
        <v>0</v>
      </c>
      <c r="Q20" s="85">
        <f t="shared" si="1"/>
        <v>0</v>
      </c>
      <c r="R20" s="85">
        <f t="shared" si="1"/>
        <v>0</v>
      </c>
      <c r="S20" s="85">
        <f t="shared" si="1"/>
        <v>0</v>
      </c>
      <c r="T20" s="85">
        <f>SUM(T5:T19)</f>
        <v>0</v>
      </c>
      <c r="U20" s="85"/>
      <c r="V20" s="84">
        <f>SUM(D20:T20)</f>
        <v>56739.844688243655</v>
      </c>
      <c r="W20" s="84">
        <f t="shared" ref="W20:AL20" si="2">SUM(W5:W19)</f>
        <v>0</v>
      </c>
      <c r="X20" s="85">
        <f t="shared" si="2"/>
        <v>0</v>
      </c>
      <c r="Y20" s="85">
        <f t="shared" si="2"/>
        <v>4320.5480914328873</v>
      </c>
      <c r="Z20" s="85">
        <f t="shared" si="2"/>
        <v>54399.739059931795</v>
      </c>
      <c r="AA20" s="85">
        <f t="shared" si="2"/>
        <v>44654.990479679996</v>
      </c>
      <c r="AB20" s="85">
        <f t="shared" si="2"/>
        <v>146.25042652576133</v>
      </c>
      <c r="AC20" s="85">
        <f t="shared" si="2"/>
        <v>32229.767857448209</v>
      </c>
      <c r="AD20" s="85">
        <f t="shared" si="2"/>
        <v>142891.03967025218</v>
      </c>
      <c r="AE20" s="85">
        <f t="shared" si="2"/>
        <v>0</v>
      </c>
      <c r="AF20" s="85">
        <f t="shared" si="2"/>
        <v>14890.317116965341</v>
      </c>
      <c r="AG20" s="85">
        <f t="shared" si="2"/>
        <v>726.89889972284254</v>
      </c>
      <c r="AH20" s="85">
        <f t="shared" si="2"/>
        <v>0</v>
      </c>
      <c r="AI20" s="85">
        <f t="shared" si="2"/>
        <v>6.6940652534744993</v>
      </c>
      <c r="AJ20" s="85">
        <f t="shared" si="2"/>
        <v>0</v>
      </c>
      <c r="AK20" s="85">
        <f t="shared" si="2"/>
        <v>81301.233883477849</v>
      </c>
      <c r="AL20" s="85">
        <f t="shared" si="2"/>
        <v>0</v>
      </c>
      <c r="AM20" s="85">
        <f>SUM(AM5:AM19)</f>
        <v>106352.95836746259</v>
      </c>
      <c r="AN20" s="84">
        <f>SUM(W20:AM20)</f>
        <v>481920.43791815301</v>
      </c>
      <c r="AO20" s="86">
        <f>+AN20+V20</f>
        <v>538660.28260639671</v>
      </c>
    </row>
    <row r="23" spans="1:41" x14ac:dyDescent="0.25">
      <c r="A23" s="1"/>
      <c r="B23" s="87" t="s">
        <v>163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1:41" x14ac:dyDescent="0.25">
      <c r="A24" s="2"/>
      <c r="B24" s="3"/>
      <c r="C24" s="4"/>
      <c r="D24" s="88" t="s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90" t="s">
        <v>1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  <c r="AO24" s="5"/>
    </row>
    <row r="25" spans="1:41" x14ac:dyDescent="0.25">
      <c r="A25" s="2"/>
      <c r="B25" s="2" t="s">
        <v>174</v>
      </c>
      <c r="C25" s="6"/>
      <c r="D25" s="7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8" t="s">
        <v>11</v>
      </c>
      <c r="N25" s="8" t="s">
        <v>12</v>
      </c>
      <c r="O25" s="8" t="s">
        <v>13</v>
      </c>
      <c r="P25" s="8" t="s">
        <v>14</v>
      </c>
      <c r="Q25" s="8" t="s">
        <v>15</v>
      </c>
      <c r="R25" s="8" t="s">
        <v>16</v>
      </c>
      <c r="S25" s="8" t="s">
        <v>17</v>
      </c>
      <c r="T25" s="8" t="s">
        <v>18</v>
      </c>
      <c r="U25" s="9" t="s">
        <v>19</v>
      </c>
      <c r="V25" s="10" t="s">
        <v>20</v>
      </c>
      <c r="W25" s="7" t="s">
        <v>21</v>
      </c>
      <c r="X25" s="8" t="s">
        <v>22</v>
      </c>
      <c r="Y25" s="8" t="s">
        <v>23</v>
      </c>
      <c r="Z25" s="8" t="s">
        <v>24</v>
      </c>
      <c r="AA25" s="8" t="s">
        <v>25</v>
      </c>
      <c r="AB25" s="8" t="s">
        <v>26</v>
      </c>
      <c r="AC25" s="8" t="s">
        <v>27</v>
      </c>
      <c r="AD25" s="8" t="s">
        <v>28</v>
      </c>
      <c r="AE25" s="8" t="s">
        <v>29</v>
      </c>
      <c r="AF25" s="8" t="s">
        <v>30</v>
      </c>
      <c r="AG25" s="8" t="s">
        <v>31</v>
      </c>
      <c r="AH25" s="8" t="s">
        <v>32</v>
      </c>
      <c r="AI25" s="8" t="s">
        <v>33</v>
      </c>
      <c r="AJ25" s="8" t="s">
        <v>34</v>
      </c>
      <c r="AK25" s="8" t="s">
        <v>35</v>
      </c>
      <c r="AL25" s="8" t="s">
        <v>36</v>
      </c>
      <c r="AM25" s="8" t="s">
        <v>37</v>
      </c>
      <c r="AN25" s="11" t="s">
        <v>38</v>
      </c>
      <c r="AO25" s="11" t="s">
        <v>39</v>
      </c>
    </row>
    <row r="26" spans="1:41" ht="27" x14ac:dyDescent="0.25">
      <c r="A26" s="12"/>
      <c r="B26" s="13"/>
      <c r="C26" s="14"/>
      <c r="D26" s="15" t="s">
        <v>40</v>
      </c>
      <c r="E26" s="16" t="s">
        <v>41</v>
      </c>
      <c r="F26" s="16" t="s">
        <v>42</v>
      </c>
      <c r="G26" s="16" t="s">
        <v>43</v>
      </c>
      <c r="H26" s="16" t="s">
        <v>44</v>
      </c>
      <c r="I26" s="17" t="s">
        <v>45</v>
      </c>
      <c r="J26" s="17" t="s">
        <v>46</v>
      </c>
      <c r="K26" s="16" t="s">
        <v>47</v>
      </c>
      <c r="L26" s="16" t="s">
        <v>48</v>
      </c>
      <c r="M26" s="16" t="s">
        <v>49</v>
      </c>
      <c r="N26" s="16" t="s">
        <v>50</v>
      </c>
      <c r="O26" s="17" t="s">
        <v>51</v>
      </c>
      <c r="P26" s="17" t="s">
        <v>52</v>
      </c>
      <c r="Q26" s="16" t="s">
        <v>53</v>
      </c>
      <c r="R26" s="16" t="s">
        <v>54</v>
      </c>
      <c r="S26" s="16" t="s">
        <v>55</v>
      </c>
      <c r="T26" s="16" t="s">
        <v>56</v>
      </c>
      <c r="U26" s="18" t="s">
        <v>57</v>
      </c>
      <c r="V26" s="19" t="s">
        <v>58</v>
      </c>
      <c r="W26" s="20" t="s">
        <v>59</v>
      </c>
      <c r="X26" s="16" t="s">
        <v>60</v>
      </c>
      <c r="Y26" s="16" t="s">
        <v>61</v>
      </c>
      <c r="Z26" s="16" t="s">
        <v>62</v>
      </c>
      <c r="AA26" s="17" t="s">
        <v>63</v>
      </c>
      <c r="AB26" s="17" t="s">
        <v>64</v>
      </c>
      <c r="AC26" s="16" t="s">
        <v>65</v>
      </c>
      <c r="AD26" s="16" t="s">
        <v>66</v>
      </c>
      <c r="AE26" s="16" t="s">
        <v>180</v>
      </c>
      <c r="AF26" s="16" t="s">
        <v>67</v>
      </c>
      <c r="AG26" s="16" t="s">
        <v>68</v>
      </c>
      <c r="AH26" s="17" t="s">
        <v>69</v>
      </c>
      <c r="AI26" s="17" t="s">
        <v>70</v>
      </c>
      <c r="AJ26" s="16" t="s">
        <v>71</v>
      </c>
      <c r="AK26" s="16" t="s">
        <v>72</v>
      </c>
      <c r="AL26" s="16" t="s">
        <v>73</v>
      </c>
      <c r="AM26" s="16" t="s">
        <v>74</v>
      </c>
      <c r="AN26" s="21" t="s">
        <v>75</v>
      </c>
      <c r="AO26" s="21" t="s">
        <v>76</v>
      </c>
    </row>
    <row r="27" spans="1:41" ht="18" x14ac:dyDescent="0.25">
      <c r="A27" s="93" t="s">
        <v>77</v>
      </c>
      <c r="B27" s="96" t="s">
        <v>93</v>
      </c>
      <c r="C27" s="23" t="s">
        <v>78</v>
      </c>
      <c r="D27" s="71">
        <f>+Departamento!D49+Departamento!D93+Departamento!D115+Departamento!D159+Departamento!D181+Departamento!D203+Departamento!D247+Departamento!D401+Departamento!D445</f>
        <v>5094.6237634898525</v>
      </c>
      <c r="E27" s="72">
        <f>+Departamento!E49+Departamento!E93+Departamento!E115+Departamento!E159+Departamento!E181+Departamento!E203+Departamento!E247+Departamento!E401+Departamento!E445</f>
        <v>219.73339884133705</v>
      </c>
      <c r="F27" s="72">
        <f>+Departamento!F49+Departamento!F93+Departamento!F115+Departamento!F159+Departamento!F181+Departamento!F203+Departamento!F247+Departamento!F401+Departamento!F445</f>
        <v>141.09569765315922</v>
      </c>
      <c r="G27" s="72">
        <f>+Departamento!G49+Departamento!G93+Departamento!G115+Departamento!G159+Departamento!G181+Departamento!G203+Departamento!G247+Departamento!G401+Departamento!G445</f>
        <v>895.29808418766129</v>
      </c>
      <c r="H27" s="72">
        <f>+Departamento!H49+Departamento!H93+Departamento!H115+Departamento!H159+Departamento!H181+Departamento!H203+Departamento!H247+Departamento!H401+Departamento!H445</f>
        <v>0</v>
      </c>
      <c r="I27" s="72">
        <f>+Departamento!I49+Departamento!I93+Departamento!I115+Departamento!I159+Departamento!I181+Departamento!I203+Departamento!I247+Departamento!I401+Departamento!I445</f>
        <v>0</v>
      </c>
      <c r="J27" s="72">
        <f>+Departamento!J49+Departamento!J93+Departamento!J115+Departamento!J159+Departamento!J181+Departamento!J203+Departamento!J247+Departamento!J401+Departamento!J445</f>
        <v>0</v>
      </c>
      <c r="K27" s="72">
        <f>+Departamento!K49+Departamento!K93+Departamento!K115+Departamento!K159+Departamento!K181+Departamento!K203+Departamento!K247+Departamento!K401+Departamento!K445</f>
        <v>0</v>
      </c>
      <c r="L27" s="72">
        <f>+Departamento!L49+Departamento!L93+Departamento!L115+Departamento!L159+Departamento!L181+Departamento!L203+Departamento!L247+Departamento!L401+Departamento!L445</f>
        <v>0</v>
      </c>
      <c r="M27" s="72">
        <f>+Departamento!M49+Departamento!M93+Departamento!M115+Departamento!M159+Departamento!M181+Departamento!M203+Departamento!M247+Departamento!M401+Departamento!M445</f>
        <v>0</v>
      </c>
      <c r="N27" s="72">
        <f>+Departamento!N49+Departamento!N93+Departamento!N115+Departamento!N159+Departamento!N181+Departamento!N203+Departamento!N247+Departamento!N401+Departamento!N445</f>
        <v>0</v>
      </c>
      <c r="O27" s="72">
        <f>+Departamento!O49+Departamento!O93+Departamento!O115+Departamento!O159+Departamento!O181+Departamento!O203+Departamento!O247+Departamento!O401+Departamento!O445</f>
        <v>0</v>
      </c>
      <c r="P27" s="72">
        <f>+Departamento!P49+Departamento!P93+Departamento!P115+Departamento!P159+Departamento!P181+Departamento!P203+Departamento!P247+Departamento!P401+Departamento!P445</f>
        <v>0</v>
      </c>
      <c r="Q27" s="72">
        <f>+Departamento!Q49+Departamento!Q93+Departamento!Q115+Departamento!Q159+Departamento!Q181+Departamento!Q203+Departamento!Q247+Departamento!Q401+Departamento!Q445</f>
        <v>0</v>
      </c>
      <c r="R27" s="72">
        <f>+Departamento!R49+Departamento!R93+Departamento!R115+Departamento!R159+Departamento!R181+Departamento!R203+Departamento!R247+Departamento!R401+Departamento!R445</f>
        <v>0</v>
      </c>
      <c r="S27" s="72">
        <f>+Departamento!S49+Departamento!S93+Departamento!S115+Departamento!S159+Departamento!S181+Departamento!S203+Departamento!S247+Departamento!S401+Departamento!S445</f>
        <v>0</v>
      </c>
      <c r="T27" s="72">
        <f>+Departamento!T49+Departamento!T93+Departamento!T115+Departamento!T159+Departamento!T181+Departamento!T203+Departamento!T247+Departamento!T401+Departamento!T445</f>
        <v>0</v>
      </c>
      <c r="U27" s="73">
        <f>+Departamento!U49+Departamento!U93+Departamento!U115+Departamento!U159+Departamento!U181+Departamento!U203+Departamento!U247+Departamento!U401+Departamento!U445</f>
        <v>0</v>
      </c>
      <c r="V27" s="71">
        <f>+Departamento!V49+Departamento!V93+Departamento!V115+Departamento!V159+Departamento!V181+Departamento!V203+Departamento!V247+Departamento!V401+Departamento!V445</f>
        <v>6350.7509441720113</v>
      </c>
      <c r="W27" s="71">
        <f>+Departamento!W49+Departamento!W93+Departamento!W115+Departamento!W159+Departamento!W181+Departamento!W203+Departamento!W247+Departamento!W401+Departamento!W445</f>
        <v>1016.00928</v>
      </c>
      <c r="X27" s="72">
        <f>+Departamento!X49+Departamento!X93+Departamento!X115+Departamento!X159+Departamento!X181+Departamento!X203+Departamento!X247+Departamento!X401+Departamento!X445</f>
        <v>0</v>
      </c>
      <c r="Y27" s="72">
        <f>+Departamento!Y49+Departamento!Y93+Departamento!Y115+Departamento!Y159+Departamento!Y181+Departamento!Y203+Departamento!Y247+Departamento!Y401+Departamento!Y445</f>
        <v>95.699036069470466</v>
      </c>
      <c r="Z27" s="72">
        <f>+Departamento!Z49+Departamento!Z93+Departamento!Z115+Departamento!Z159+Departamento!Z181+Departamento!Z203+Departamento!Z247+Departamento!Z401+Departamento!Z445</f>
        <v>1148.8435594708558</v>
      </c>
      <c r="AA27" s="72">
        <f>+Departamento!AA49+Departamento!AA93+Departamento!AA115+Departamento!AA159+Departamento!AA181+Departamento!AA203+Departamento!AA247+Departamento!AA401+Departamento!AA445</f>
        <v>0</v>
      </c>
      <c r="AB27" s="72">
        <f>+Departamento!AB49+Departamento!AB93+Departamento!AB115+Departamento!AB159+Departamento!AB181+Departamento!AB203+Departamento!AB247+Departamento!AB401+Departamento!AB445</f>
        <v>0</v>
      </c>
      <c r="AC27" s="72">
        <f>+Departamento!AC49+Departamento!AC93+Departamento!AC115+Departamento!AC159+Departamento!AC181+Departamento!AC203+Departamento!AC247+Departamento!AC401+Departamento!AC445</f>
        <v>0</v>
      </c>
      <c r="AD27" s="72">
        <f>+Departamento!AD49+Departamento!AD93+Departamento!AD115+Departamento!AD159+Departamento!AD181+Departamento!AD203+Departamento!AD247+Departamento!AD401+Departamento!AD445</f>
        <v>1324.6613609753686</v>
      </c>
      <c r="AE27" s="72">
        <f>+Departamento!AE49+Departamento!AE93+Departamento!AE115+Departamento!AE159+Departamento!AE181+Departamento!AE203+Departamento!AE247+Departamento!AE401+Departamento!AE445</f>
        <v>0</v>
      </c>
      <c r="AF27" s="72">
        <f>+Departamento!AF49+Departamento!AF93+Departamento!AF115+Departamento!AF159+Departamento!AF181+Departamento!AF203+Departamento!AF247+Departamento!AF401+Departamento!AF445</f>
        <v>645.48905051848567</v>
      </c>
      <c r="AG27" s="72">
        <f>+Departamento!AG49+Departamento!AG93+Departamento!AG115+Departamento!AG159+Departamento!AG181+Departamento!AG203+Departamento!AG247+Departamento!AG401+Departamento!AG445</f>
        <v>87.052218659923327</v>
      </c>
      <c r="AH27" s="72">
        <f>+Departamento!AH49+Departamento!AH93+Departamento!AH115+Departamento!AH159+Departamento!AH181+Departamento!AH203+Departamento!AH247+Departamento!AH401+Departamento!AH445</f>
        <v>0</v>
      </c>
      <c r="AI27" s="72">
        <f>+Departamento!AI49+Departamento!AI93+Departamento!AI115+Departamento!AI159+Departamento!AI181+Departamento!AI203+Departamento!AI247+Departamento!AI401+Departamento!AI445</f>
        <v>0</v>
      </c>
      <c r="AJ27" s="72">
        <f>+Departamento!AJ49+Departamento!AJ93+Departamento!AJ115+Departamento!AJ159+Departamento!AJ181+Departamento!AJ203+Departamento!AJ247+Departamento!AJ401+Departamento!AJ445</f>
        <v>0</v>
      </c>
      <c r="AK27" s="72">
        <f>+Departamento!AK49+Departamento!AK93+Departamento!AK115+Departamento!AK159+Departamento!AK181+Departamento!AK203+Departamento!AK247+Departamento!AK401+Departamento!AK445</f>
        <v>0</v>
      </c>
      <c r="AL27" s="72">
        <f>+Departamento!AL49+Departamento!AL93+Departamento!AL115+Departamento!AL159+Departamento!AL181+Departamento!AL203+Departamento!AL247+Departamento!AL401+Departamento!AL445</f>
        <v>0</v>
      </c>
      <c r="AM27" s="72">
        <f>+Departamento!AM49+Departamento!AM93+Departamento!AM115+Departamento!AM159+Departamento!AM181+Departamento!AM203+Departamento!AM247+Departamento!AM401+Departamento!AM445</f>
        <v>1002.386840782582</v>
      </c>
      <c r="AN27" s="74">
        <f>+Departamento!AN49+Departamento!AN93+Departamento!AN115+Departamento!AN159+Departamento!AN181+Departamento!AN203+Departamento!AN247+Departamento!AN401+Departamento!AN445</f>
        <v>5320.1413464766856</v>
      </c>
      <c r="AO27" s="74">
        <f>+Departamento!AO49+Departamento!AO93+Departamento!AO115+Departamento!AO159+Departamento!AO181+Departamento!AO203+Departamento!AO247+Departamento!AO401+Departamento!AO445</f>
        <v>11670.892290648697</v>
      </c>
    </row>
    <row r="28" spans="1:41" ht="27" x14ac:dyDescent="0.25">
      <c r="A28" s="93"/>
      <c r="B28" s="96"/>
      <c r="C28" s="22" t="s">
        <v>79</v>
      </c>
      <c r="D28" s="75">
        <f>+Departamento!D50+Departamento!D94+Departamento!D116+Departamento!D160+Departamento!D182+Departamento!D204+Departamento!D248+Departamento!D402+Departamento!D446</f>
        <v>0</v>
      </c>
      <c r="E28" s="76">
        <f>+Departamento!E50+Departamento!E94+Departamento!E116+Departamento!E160+Departamento!E182+Departamento!E204+Departamento!E248+Departamento!E402+Departamento!E446</f>
        <v>0</v>
      </c>
      <c r="F28" s="76">
        <f>+Departamento!F50+Departamento!F94+Departamento!F116+Departamento!F160+Departamento!F182+Departamento!F204+Departamento!F248+Departamento!F402+Departamento!F446</f>
        <v>0</v>
      </c>
      <c r="G28" s="76">
        <f>+Departamento!G50+Departamento!G94+Departamento!G116+Departamento!G160+Departamento!G182+Departamento!G204+Departamento!G248+Departamento!G402+Departamento!G446</f>
        <v>0</v>
      </c>
      <c r="H28" s="76">
        <f>+Departamento!H50+Departamento!H94+Departamento!H116+Departamento!H160+Departamento!H182+Departamento!H204+Departamento!H248+Departamento!H402+Departamento!H446</f>
        <v>0</v>
      </c>
      <c r="I28" s="76">
        <f>+Departamento!I50+Departamento!I94+Departamento!I116+Departamento!I160+Departamento!I182+Departamento!I204+Departamento!I248+Departamento!I402+Departamento!I446</f>
        <v>0</v>
      </c>
      <c r="J28" s="76">
        <f>+Departamento!J50+Departamento!J94+Departamento!J116+Departamento!J160+Departamento!J182+Departamento!J204+Departamento!J248+Departamento!J402+Departamento!J446</f>
        <v>0</v>
      </c>
      <c r="K28" s="76">
        <f>+Departamento!K50+Departamento!K94+Departamento!K116+Departamento!K160+Departamento!K182+Departamento!K204+Departamento!K248+Departamento!K402+Departamento!K446</f>
        <v>0</v>
      </c>
      <c r="L28" s="76">
        <f>+Departamento!L50+Departamento!L94+Departamento!L116+Departamento!L160+Departamento!L182+Departamento!L204+Departamento!L248+Departamento!L402+Departamento!L446</f>
        <v>0</v>
      </c>
      <c r="M28" s="76">
        <f>+Departamento!M50+Departamento!M94+Departamento!M116+Departamento!M160+Departamento!M182+Departamento!M204+Departamento!M248+Departamento!M402+Departamento!M446</f>
        <v>0</v>
      </c>
      <c r="N28" s="76">
        <f>+Departamento!N50+Departamento!N94+Departamento!N116+Departamento!N160+Departamento!N182+Departamento!N204+Departamento!N248+Departamento!N402+Departamento!N446</f>
        <v>0</v>
      </c>
      <c r="O28" s="76">
        <f>+Departamento!O50+Departamento!O94+Departamento!O116+Departamento!O160+Departamento!O182+Departamento!O204+Departamento!O248+Departamento!O402+Departamento!O446</f>
        <v>0</v>
      </c>
      <c r="P28" s="76">
        <f>+Departamento!P50+Departamento!P94+Departamento!P116+Departamento!P160+Departamento!P182+Departamento!P204+Departamento!P248+Departamento!P402+Departamento!P446</f>
        <v>0</v>
      </c>
      <c r="Q28" s="76">
        <f>+Departamento!Q50+Departamento!Q94+Departamento!Q116+Departamento!Q160+Departamento!Q182+Departamento!Q204+Departamento!Q248+Departamento!Q402+Departamento!Q446</f>
        <v>0</v>
      </c>
      <c r="R28" s="76">
        <f>+Departamento!R50+Departamento!R94+Departamento!R116+Departamento!R160+Departamento!R182+Departamento!R204+Departamento!R248+Departamento!R402+Departamento!R446</f>
        <v>0</v>
      </c>
      <c r="S28" s="76">
        <f>+Departamento!S50+Departamento!S94+Departamento!S116+Departamento!S160+Departamento!S182+Departamento!S204+Departamento!S248+Departamento!S402+Departamento!S446</f>
        <v>0</v>
      </c>
      <c r="T28" s="76">
        <f>+Departamento!T50+Departamento!T94+Departamento!T116+Departamento!T160+Departamento!T182+Departamento!T204+Departamento!T248+Departamento!T402+Departamento!T446</f>
        <v>0</v>
      </c>
      <c r="U28" s="77">
        <f>+Departamento!U50+Departamento!U94+Departamento!U116+Departamento!U160+Departamento!U182+Departamento!U204+Departamento!U248+Departamento!U402+Departamento!U446</f>
        <v>0</v>
      </c>
      <c r="V28" s="75">
        <f>+Departamento!V50+Departamento!V94+Departamento!V116+Departamento!V160+Departamento!V182+Departamento!V204+Departamento!V248+Departamento!V402+Departamento!V446</f>
        <v>0</v>
      </c>
      <c r="W28" s="75">
        <f>+Departamento!W50+Departamento!W94+Departamento!W116+Departamento!W160+Departamento!W182+Departamento!W204+Departamento!W248+Departamento!W402+Departamento!W446</f>
        <v>0</v>
      </c>
      <c r="X28" s="76">
        <f>+Departamento!X50+Departamento!X94+Departamento!X116+Departamento!X160+Departamento!X182+Departamento!X204+Departamento!X248+Departamento!X402+Departamento!X446</f>
        <v>0</v>
      </c>
      <c r="Y28" s="76">
        <f>+Departamento!Y50+Departamento!Y94+Departamento!Y116+Departamento!Y160+Departamento!Y182+Departamento!Y204+Departamento!Y248+Departamento!Y402+Departamento!Y446</f>
        <v>0</v>
      </c>
      <c r="Z28" s="76">
        <f>+Departamento!Z50+Departamento!Z94+Departamento!Z116+Departamento!Z160+Departamento!Z182+Departamento!Z204+Departamento!Z248+Departamento!Z402+Departamento!Z446</f>
        <v>0</v>
      </c>
      <c r="AA28" s="76">
        <f>+Departamento!AA50+Departamento!AA94+Departamento!AA116+Departamento!AA160+Departamento!AA182+Departamento!AA204+Departamento!AA248+Departamento!AA402+Departamento!AA446</f>
        <v>0</v>
      </c>
      <c r="AB28" s="76">
        <f>+Departamento!AB50+Departamento!AB94+Departamento!AB116+Departamento!AB160+Departamento!AB182+Departamento!AB204+Departamento!AB248+Departamento!AB402+Departamento!AB446</f>
        <v>0</v>
      </c>
      <c r="AC28" s="76">
        <f>+Departamento!AC50+Departamento!AC94+Departamento!AC116+Departamento!AC160+Departamento!AC182+Departamento!AC204+Departamento!AC248+Departamento!AC402+Departamento!AC446</f>
        <v>0</v>
      </c>
      <c r="AD28" s="76">
        <f>+Departamento!AD50+Departamento!AD94+Departamento!AD116+Departamento!AD160+Departamento!AD182+Departamento!AD204+Departamento!AD248+Departamento!AD402+Departamento!AD446</f>
        <v>0</v>
      </c>
      <c r="AE28" s="76">
        <f>+Departamento!AE50+Departamento!AE94+Departamento!AE116+Departamento!AE160+Departamento!AE182+Departamento!AE204+Departamento!AE248+Departamento!AE402+Departamento!AE446</f>
        <v>0</v>
      </c>
      <c r="AF28" s="76">
        <f>+Departamento!AF50+Departamento!AF94+Departamento!AF116+Departamento!AF160+Departamento!AF182+Departamento!AF204+Departamento!AF248+Departamento!AF402+Departamento!AF446</f>
        <v>0</v>
      </c>
      <c r="AG28" s="76">
        <f>+Departamento!AG50+Departamento!AG94+Departamento!AG116+Departamento!AG160+Departamento!AG182+Departamento!AG204+Departamento!AG248+Departamento!AG402+Departamento!AG446</f>
        <v>0</v>
      </c>
      <c r="AH28" s="76">
        <f>+Departamento!AH50+Departamento!AH94+Departamento!AH116+Departamento!AH160+Departamento!AH182+Departamento!AH204+Departamento!AH248+Departamento!AH402+Departamento!AH446</f>
        <v>0</v>
      </c>
      <c r="AI28" s="76">
        <f>+Departamento!AI50+Departamento!AI94+Departamento!AI116+Departamento!AI160+Departamento!AI182+Departamento!AI204+Departamento!AI248+Departamento!AI402+Departamento!AI446</f>
        <v>0</v>
      </c>
      <c r="AJ28" s="76">
        <f>+Departamento!AJ50+Departamento!AJ94+Departamento!AJ116+Departamento!AJ160+Departamento!AJ182+Departamento!AJ204+Departamento!AJ248+Departamento!AJ402+Departamento!AJ446</f>
        <v>0</v>
      </c>
      <c r="AK28" s="76">
        <f>+Departamento!AK50+Departamento!AK94+Departamento!AK116+Departamento!AK160+Departamento!AK182+Departamento!AK204+Departamento!AK248+Departamento!AK402+Departamento!AK446</f>
        <v>0</v>
      </c>
      <c r="AL28" s="76">
        <f>+Departamento!AL50+Departamento!AL94+Departamento!AL116+Departamento!AL160+Departamento!AL182+Departamento!AL204+Departamento!AL248+Departamento!AL402+Departamento!AL446</f>
        <v>0</v>
      </c>
      <c r="AM28" s="76">
        <f>+Departamento!AM50+Departamento!AM94+Departamento!AM116+Departamento!AM160+Departamento!AM182+Departamento!AM204+Departamento!AM248+Departamento!AM402+Departamento!AM446</f>
        <v>151.47185496769825</v>
      </c>
      <c r="AN28" s="78">
        <f>+Departamento!AN50+Departamento!AN94+Departamento!AN116+Departamento!AN160+Departamento!AN182+Departamento!AN204+Departamento!AN248+Departamento!AN402+Departamento!AN446</f>
        <v>151.47185496769825</v>
      </c>
      <c r="AO28" s="78">
        <f>+Departamento!AO50+Departamento!AO94+Departamento!AO116+Departamento!AO160+Departamento!AO182+Departamento!AO204+Departamento!AO248+Departamento!AO402+Departamento!AO446</f>
        <v>151.47185496769825</v>
      </c>
    </row>
    <row r="29" spans="1:41" x14ac:dyDescent="0.25">
      <c r="A29" s="93"/>
      <c r="B29" s="96"/>
      <c r="C29" s="23" t="s">
        <v>80</v>
      </c>
      <c r="D29" s="71">
        <f>+Departamento!D51+Departamento!D95+Departamento!D117+Departamento!D161+Departamento!D183+Departamento!D205+Departamento!D249+Departamento!D403+Departamento!D447</f>
        <v>0</v>
      </c>
      <c r="E29" s="72">
        <f>+Departamento!E51+Departamento!E95+Departamento!E117+Departamento!E161+Departamento!E183+Departamento!E205+Departamento!E249+Departamento!E403+Departamento!E447</f>
        <v>0</v>
      </c>
      <c r="F29" s="72">
        <f>+Departamento!F51+Departamento!F95+Departamento!F117+Departamento!F161+Departamento!F183+Departamento!F205+Departamento!F249+Departamento!F403+Departamento!F447</f>
        <v>0</v>
      </c>
      <c r="G29" s="72">
        <f>+Departamento!G51+Departamento!G95+Departamento!G117+Departamento!G161+Departamento!G183+Departamento!G205+Departamento!G249+Departamento!G403+Departamento!G447</f>
        <v>0</v>
      </c>
      <c r="H29" s="72">
        <f>+Departamento!H51+Departamento!H95+Departamento!H117+Departamento!H161+Departamento!H183+Departamento!H205+Departamento!H249+Departamento!H403+Departamento!H447</f>
        <v>0</v>
      </c>
      <c r="I29" s="72">
        <f>+Departamento!I51+Departamento!I95+Departamento!I117+Departamento!I161+Departamento!I183+Departamento!I205+Departamento!I249+Departamento!I403+Departamento!I447</f>
        <v>0</v>
      </c>
      <c r="J29" s="72">
        <f>+Departamento!J51+Departamento!J95+Departamento!J117+Departamento!J161+Departamento!J183+Departamento!J205+Departamento!J249+Departamento!J403+Departamento!J447</f>
        <v>0</v>
      </c>
      <c r="K29" s="72">
        <f>+Departamento!K51+Departamento!K95+Departamento!K117+Departamento!K161+Departamento!K183+Departamento!K205+Departamento!K249+Departamento!K403+Departamento!K447</f>
        <v>0</v>
      </c>
      <c r="L29" s="72">
        <f>+Departamento!L51+Departamento!L95+Departamento!L117+Departamento!L161+Departamento!L183+Departamento!L205+Departamento!L249+Departamento!L403+Departamento!L447</f>
        <v>0</v>
      </c>
      <c r="M29" s="72">
        <f>+Departamento!M51+Departamento!M95+Departamento!M117+Departamento!M161+Departamento!M183+Departamento!M205+Departamento!M249+Departamento!M403+Departamento!M447</f>
        <v>0</v>
      </c>
      <c r="N29" s="72">
        <f>+Departamento!N51+Departamento!N95+Departamento!N117+Departamento!N161+Departamento!N183+Departamento!N205+Departamento!N249+Departamento!N403+Departamento!N447</f>
        <v>0</v>
      </c>
      <c r="O29" s="72">
        <f>+Departamento!O51+Departamento!O95+Departamento!O117+Departamento!O161+Departamento!O183+Departamento!O205+Departamento!O249+Departamento!O403+Departamento!O447</f>
        <v>0</v>
      </c>
      <c r="P29" s="72">
        <f>+Departamento!P51+Departamento!P95+Departamento!P117+Departamento!P161+Departamento!P183+Departamento!P205+Departamento!P249+Departamento!P403+Departamento!P447</f>
        <v>0</v>
      </c>
      <c r="Q29" s="72">
        <f>+Departamento!Q51+Departamento!Q95+Departamento!Q117+Departamento!Q161+Departamento!Q183+Departamento!Q205+Departamento!Q249+Departamento!Q403+Departamento!Q447</f>
        <v>0</v>
      </c>
      <c r="R29" s="72">
        <f>+Departamento!R51+Departamento!R95+Departamento!R117+Departamento!R161+Departamento!R183+Departamento!R205+Departamento!R249+Departamento!R403+Departamento!R447</f>
        <v>0</v>
      </c>
      <c r="S29" s="72">
        <f>+Departamento!S51+Departamento!S95+Departamento!S117+Departamento!S161+Departamento!S183+Departamento!S205+Departamento!S249+Departamento!S403+Departamento!S447</f>
        <v>0</v>
      </c>
      <c r="T29" s="72">
        <f>+Departamento!T51+Departamento!T95+Departamento!T117+Departamento!T161+Departamento!T183+Departamento!T205+Departamento!T249+Departamento!T403+Departamento!T447</f>
        <v>0</v>
      </c>
      <c r="U29" s="73">
        <f>+Departamento!U51+Departamento!U95+Departamento!U117+Departamento!U161+Departamento!U183+Departamento!U205+Departamento!U249+Departamento!U403+Departamento!U447</f>
        <v>0</v>
      </c>
      <c r="V29" s="71">
        <f>+Departamento!V51+Departamento!V95+Departamento!V117+Departamento!V161+Departamento!V183+Departamento!V205+Departamento!V249+Departamento!V403+Departamento!V447</f>
        <v>0</v>
      </c>
      <c r="W29" s="71">
        <f>+Departamento!W51+Departamento!W95+Departamento!W117+Departamento!W161+Departamento!W183+Departamento!W205+Departamento!W249+Departamento!W403+Departamento!W447</f>
        <v>0</v>
      </c>
      <c r="X29" s="72">
        <f>+Departamento!X51+Departamento!X95+Departamento!X117+Departamento!X161+Departamento!X183+Departamento!X205+Departamento!X249+Departamento!X403+Departamento!X447</f>
        <v>0</v>
      </c>
      <c r="Y29" s="72">
        <f>+Departamento!Y51+Departamento!Y95+Departamento!Y117+Departamento!Y161+Departamento!Y183+Departamento!Y205+Departamento!Y249+Departamento!Y403+Departamento!Y447</f>
        <v>0</v>
      </c>
      <c r="Z29" s="72">
        <f>+Departamento!Z51+Departamento!Z95+Departamento!Z117+Departamento!Z161+Departamento!Z183+Departamento!Z205+Departamento!Z249+Departamento!Z403+Departamento!Z447</f>
        <v>0</v>
      </c>
      <c r="AA29" s="72">
        <f>+Departamento!AA51+Departamento!AA95+Departamento!AA117+Departamento!AA161+Departamento!AA183+Departamento!AA205+Departamento!AA249+Departamento!AA403+Departamento!AA447</f>
        <v>0</v>
      </c>
      <c r="AB29" s="72">
        <f>+Departamento!AB51+Departamento!AB95+Departamento!AB117+Departamento!AB161+Departamento!AB183+Departamento!AB205+Departamento!AB249+Departamento!AB403+Departamento!AB447</f>
        <v>0</v>
      </c>
      <c r="AC29" s="72">
        <f>+Departamento!AC51+Departamento!AC95+Departamento!AC117+Departamento!AC161+Departamento!AC183+Departamento!AC205+Departamento!AC249+Departamento!AC403+Departamento!AC447</f>
        <v>0</v>
      </c>
      <c r="AD29" s="72">
        <f>+Departamento!AD51+Departamento!AD95+Departamento!AD117+Departamento!AD161+Departamento!AD183+Departamento!AD205+Departamento!AD249+Departamento!AD403+Departamento!AD447</f>
        <v>0</v>
      </c>
      <c r="AE29" s="72">
        <f>+Departamento!AE51+Departamento!AE95+Departamento!AE117+Departamento!AE161+Departamento!AE183+Departamento!AE205+Departamento!AE249+Departamento!AE403+Departamento!AE447</f>
        <v>0</v>
      </c>
      <c r="AF29" s="72">
        <f>+Departamento!AF51+Departamento!AF95+Departamento!AF117+Departamento!AF161+Departamento!AF183+Departamento!AF205+Departamento!AF249+Departamento!AF403+Departamento!AF447</f>
        <v>0</v>
      </c>
      <c r="AG29" s="72">
        <f>+Departamento!AG51+Departamento!AG95+Departamento!AG117+Departamento!AG161+Departamento!AG183+Departamento!AG205+Departamento!AG249+Departamento!AG403+Departamento!AG447</f>
        <v>0</v>
      </c>
      <c r="AH29" s="72">
        <f>+Departamento!AH51+Departamento!AH95+Departamento!AH117+Departamento!AH161+Departamento!AH183+Departamento!AH205+Departamento!AH249+Departamento!AH403+Departamento!AH447</f>
        <v>0</v>
      </c>
      <c r="AI29" s="72">
        <f>+Departamento!AI51+Departamento!AI95+Departamento!AI117+Departamento!AI161+Departamento!AI183+Departamento!AI205+Departamento!AI249+Departamento!AI403+Departamento!AI447</f>
        <v>0</v>
      </c>
      <c r="AJ29" s="72">
        <f>+Departamento!AJ51+Departamento!AJ95+Departamento!AJ117+Departamento!AJ161+Departamento!AJ183+Departamento!AJ205+Departamento!AJ249+Departamento!AJ403+Departamento!AJ447</f>
        <v>0</v>
      </c>
      <c r="AK29" s="72">
        <f>+Departamento!AK51+Departamento!AK95+Departamento!AK117+Departamento!AK161+Departamento!AK183+Departamento!AK205+Departamento!AK249+Departamento!AK403+Departamento!AK447</f>
        <v>0</v>
      </c>
      <c r="AL29" s="72">
        <f>+Departamento!AL51+Departamento!AL95+Departamento!AL117+Departamento!AL161+Departamento!AL183+Departamento!AL205+Departamento!AL249+Departamento!AL403+Departamento!AL447</f>
        <v>0</v>
      </c>
      <c r="AM29" s="72">
        <f>+Departamento!AM51+Departamento!AM95+Departamento!AM117+Departamento!AM161+Departamento!AM183+Departamento!AM205+Departamento!AM249+Departamento!AM403+Departamento!AM447</f>
        <v>87.919904737920589</v>
      </c>
      <c r="AN29" s="74">
        <f>+Departamento!AN51+Departamento!AN95+Departamento!AN117+Departamento!AN161+Departamento!AN183+Departamento!AN205+Departamento!AN249+Departamento!AN403+Departamento!AN447</f>
        <v>87.919904737920589</v>
      </c>
      <c r="AO29" s="74">
        <f>+Departamento!AO51+Departamento!AO95+Departamento!AO117+Departamento!AO161+Departamento!AO183+Departamento!AO205+Departamento!AO249+Departamento!AO403+Departamento!AO447</f>
        <v>87.919904737920589</v>
      </c>
    </row>
    <row r="30" spans="1:41" ht="18" x14ac:dyDescent="0.25">
      <c r="A30" s="93"/>
      <c r="B30" s="96"/>
      <c r="C30" s="22" t="s">
        <v>81</v>
      </c>
      <c r="D30" s="75">
        <f>+Departamento!D52+Departamento!D96+Departamento!D118+Departamento!D162+Departamento!D184+Departamento!D206+Departamento!D250+Departamento!D404+Departamento!D448</f>
        <v>0</v>
      </c>
      <c r="E30" s="76">
        <f>+Departamento!E52+Departamento!E96+Departamento!E118+Departamento!E162+Departamento!E184+Departamento!E206+Departamento!E250+Departamento!E404+Departamento!E448</f>
        <v>0</v>
      </c>
      <c r="F30" s="76">
        <f>+Departamento!F52+Departamento!F96+Departamento!F118+Departamento!F162+Departamento!F184+Departamento!F206+Departamento!F250+Departamento!F404+Departamento!F448</f>
        <v>0</v>
      </c>
      <c r="G30" s="76">
        <f>+Departamento!G52+Departamento!G96+Departamento!G118+Departamento!G162+Departamento!G184+Departamento!G206+Departamento!G250+Departamento!G404+Departamento!G448</f>
        <v>0</v>
      </c>
      <c r="H30" s="76">
        <f>+Departamento!H52+Departamento!H96+Departamento!H118+Departamento!H162+Departamento!H184+Departamento!H206+Departamento!H250+Departamento!H404+Departamento!H448</f>
        <v>0</v>
      </c>
      <c r="I30" s="76">
        <f>+Departamento!I52+Departamento!I96+Departamento!I118+Departamento!I162+Departamento!I184+Departamento!I206+Departamento!I250+Departamento!I404+Departamento!I448</f>
        <v>0</v>
      </c>
      <c r="J30" s="76">
        <f>+Departamento!J52+Departamento!J96+Departamento!J118+Departamento!J162+Departamento!J184+Departamento!J206+Departamento!J250+Departamento!J404+Departamento!J448</f>
        <v>0</v>
      </c>
      <c r="K30" s="76">
        <f>+Departamento!K52+Departamento!K96+Departamento!K118+Departamento!K162+Departamento!K184+Departamento!K206+Departamento!K250+Departamento!K404+Departamento!K448</f>
        <v>0</v>
      </c>
      <c r="L30" s="76">
        <f>+Departamento!L52+Departamento!L96+Departamento!L118+Departamento!L162+Departamento!L184+Departamento!L206+Departamento!L250+Departamento!L404+Departamento!L448</f>
        <v>0</v>
      </c>
      <c r="M30" s="76">
        <f>+Departamento!M52+Departamento!M96+Departamento!M118+Departamento!M162+Departamento!M184+Departamento!M206+Departamento!M250+Departamento!M404+Departamento!M448</f>
        <v>0</v>
      </c>
      <c r="N30" s="76">
        <f>+Departamento!N52+Departamento!N96+Departamento!N118+Departamento!N162+Departamento!N184+Departamento!N206+Departamento!N250+Departamento!N404+Departamento!N448</f>
        <v>0</v>
      </c>
      <c r="O30" s="76">
        <f>+Departamento!O52+Departamento!O96+Departamento!O118+Departamento!O162+Departamento!O184+Departamento!O206+Departamento!O250+Departamento!O404+Departamento!O448</f>
        <v>0</v>
      </c>
      <c r="P30" s="76">
        <f>+Departamento!P52+Departamento!P96+Departamento!P118+Departamento!P162+Departamento!P184+Departamento!P206+Departamento!P250+Departamento!P404+Departamento!P448</f>
        <v>0</v>
      </c>
      <c r="Q30" s="76">
        <f>+Departamento!Q52+Departamento!Q96+Departamento!Q118+Departamento!Q162+Departamento!Q184+Departamento!Q206+Departamento!Q250+Departamento!Q404+Departamento!Q448</f>
        <v>0</v>
      </c>
      <c r="R30" s="76">
        <f>+Departamento!R52+Departamento!R96+Departamento!R118+Departamento!R162+Departamento!R184+Departamento!R206+Departamento!R250+Departamento!R404+Departamento!R448</f>
        <v>0</v>
      </c>
      <c r="S30" s="76">
        <f>+Departamento!S52+Departamento!S96+Departamento!S118+Departamento!S162+Departamento!S184+Departamento!S206+Departamento!S250+Departamento!S404+Departamento!S448</f>
        <v>0</v>
      </c>
      <c r="T30" s="76">
        <f>+Departamento!T52+Departamento!T96+Departamento!T118+Departamento!T162+Departamento!T184+Departamento!T206+Departamento!T250+Departamento!T404+Departamento!T448</f>
        <v>0</v>
      </c>
      <c r="U30" s="77">
        <f>+Departamento!U52+Departamento!U96+Departamento!U118+Departamento!U162+Departamento!U184+Departamento!U206+Departamento!U250+Departamento!U404+Departamento!U448</f>
        <v>0</v>
      </c>
      <c r="V30" s="75">
        <f>+Departamento!V52+Departamento!V96+Departamento!V118+Departamento!V162+Departamento!V184+Departamento!V206+Departamento!V250+Departamento!V404+Departamento!V448</f>
        <v>0</v>
      </c>
      <c r="W30" s="75">
        <f>+Departamento!W52+Departamento!W96+Departamento!W118+Departamento!W162+Departamento!W184+Departamento!W206+Departamento!W250+Departamento!W404+Departamento!W448</f>
        <v>0</v>
      </c>
      <c r="X30" s="76">
        <f>+Departamento!X52+Departamento!X96+Departamento!X118+Departamento!X162+Departamento!X184+Departamento!X206+Departamento!X250+Departamento!X404+Departamento!X448</f>
        <v>0</v>
      </c>
      <c r="Y30" s="76">
        <f>+Departamento!Y52+Departamento!Y96+Departamento!Y118+Departamento!Y162+Departamento!Y184+Departamento!Y206+Departamento!Y250+Departamento!Y404+Departamento!Y448</f>
        <v>0</v>
      </c>
      <c r="Z30" s="76">
        <f>+Departamento!Z52+Departamento!Z96+Departamento!Z118+Departamento!Z162+Departamento!Z184+Departamento!Z206+Departamento!Z250+Departamento!Z404+Departamento!Z448</f>
        <v>2.327668911833281E-10</v>
      </c>
      <c r="AA30" s="76">
        <f>+Departamento!AA52+Departamento!AA96+Departamento!AA118+Departamento!AA162+Departamento!AA184+Departamento!AA206+Departamento!AA250+Departamento!AA404+Departamento!AA448</f>
        <v>1345.3583995508766</v>
      </c>
      <c r="AB30" s="76">
        <f>+Departamento!AB52+Departamento!AB96+Departamento!AB118+Departamento!AB162+Departamento!AB184+Departamento!AB206+Departamento!AB250+Departamento!AB404+Departamento!AB448</f>
        <v>73.312363601454805</v>
      </c>
      <c r="AC30" s="76">
        <f>+Departamento!AC52+Departamento!AC96+Departamento!AC118+Departamento!AC162+Departamento!AC184+Departamento!AC206+Departamento!AC250+Departamento!AC404+Departamento!AC448</f>
        <v>25.265236740692316</v>
      </c>
      <c r="AD30" s="76">
        <f>+Departamento!AD52+Departamento!AD96+Departamento!AD118+Departamento!AD162+Departamento!AD184+Departamento!AD206+Departamento!AD250+Departamento!AD404+Departamento!AD448</f>
        <v>2075.8642185265148</v>
      </c>
      <c r="AE30" s="76">
        <f>+Departamento!AE52+Departamento!AE96+Departamento!AE118+Departamento!AE162+Departamento!AE184+Departamento!AE206+Departamento!AE250+Departamento!AE404+Departamento!AE448</f>
        <v>0</v>
      </c>
      <c r="AF30" s="76">
        <f>+Departamento!AF52+Departamento!AF96+Departamento!AF118+Departamento!AF162+Departamento!AF184+Departamento!AF206+Departamento!AF250+Departamento!AF404+Departamento!AF448</f>
        <v>0.464506753312946</v>
      </c>
      <c r="AG30" s="76">
        <f>+Departamento!AG52+Departamento!AG96+Departamento!AG118+Departamento!AG162+Departamento!AG184+Departamento!AG206+Departamento!AG250+Departamento!AG404+Departamento!AG448</f>
        <v>0</v>
      </c>
      <c r="AH30" s="76">
        <f>+Departamento!AH52+Departamento!AH96+Departamento!AH118+Departamento!AH162+Departamento!AH184+Departamento!AH206+Departamento!AH250+Departamento!AH404+Departamento!AH448</f>
        <v>0</v>
      </c>
      <c r="AI30" s="76">
        <f>+Departamento!AI52+Departamento!AI96+Departamento!AI118+Departamento!AI162+Departamento!AI184+Departamento!AI206+Departamento!AI250+Departamento!AI404+Departamento!AI448</f>
        <v>0</v>
      </c>
      <c r="AJ30" s="76">
        <f>+Departamento!AJ52+Departamento!AJ96+Departamento!AJ118+Departamento!AJ162+Departamento!AJ184+Departamento!AJ206+Departamento!AJ250+Departamento!AJ404+Departamento!AJ448</f>
        <v>0</v>
      </c>
      <c r="AK30" s="76">
        <f>+Departamento!AK52+Departamento!AK96+Departamento!AK118+Departamento!AK162+Departamento!AK184+Departamento!AK206+Departamento!AK250+Departamento!AK404+Departamento!AK448</f>
        <v>0</v>
      </c>
      <c r="AL30" s="76">
        <f>+Departamento!AL52+Departamento!AL96+Departamento!AL118+Departamento!AL162+Departamento!AL184+Departamento!AL206+Departamento!AL250+Departamento!AL404+Departamento!AL448</f>
        <v>0</v>
      </c>
      <c r="AM30" s="76">
        <f>+Departamento!AM52+Departamento!AM96+Departamento!AM118+Departamento!AM162+Departamento!AM184+Departamento!AM206+Departamento!AM250+Departamento!AM404+Departamento!AM448</f>
        <v>13515.59546534973</v>
      </c>
      <c r="AN30" s="78">
        <f>+Departamento!AN52+Departamento!AN96+Departamento!AN118+Departamento!AN162+Departamento!AN184+Departamento!AN206+Departamento!AN250+Departamento!AN404+Departamento!AN448</f>
        <v>17035.860190522813</v>
      </c>
      <c r="AO30" s="78">
        <f>+Departamento!AO52+Departamento!AO96+Departamento!AO118+Departamento!AO162+Departamento!AO184+Departamento!AO206+Departamento!AO250+Departamento!AO404+Departamento!AO448</f>
        <v>17035.860190522813</v>
      </c>
    </row>
    <row r="31" spans="1:41" ht="18" x14ac:dyDescent="0.25">
      <c r="A31" s="93"/>
      <c r="B31" s="96"/>
      <c r="C31" s="23" t="s">
        <v>82</v>
      </c>
      <c r="D31" s="71">
        <f>+Departamento!D53+Departamento!D97+Departamento!D119+Departamento!D163+Departamento!D185+Departamento!D207+Departamento!D251+Departamento!D405+Departamento!D449</f>
        <v>0</v>
      </c>
      <c r="E31" s="72">
        <f>+Departamento!E53+Departamento!E97+Departamento!E119+Departamento!E163+Departamento!E185+Departamento!E207+Departamento!E251+Departamento!E405+Departamento!E449</f>
        <v>0</v>
      </c>
      <c r="F31" s="72">
        <f>+Departamento!F53+Departamento!F97+Departamento!F119+Departamento!F163+Departamento!F185+Departamento!F207+Departamento!F251+Departamento!F405+Departamento!F449</f>
        <v>0</v>
      </c>
      <c r="G31" s="72">
        <f>+Departamento!G53+Departamento!G97+Departamento!G119+Departamento!G163+Departamento!G185+Departamento!G207+Departamento!G251+Departamento!G405+Departamento!G449</f>
        <v>0</v>
      </c>
      <c r="H31" s="72">
        <f>+Departamento!H53+Departamento!H97+Departamento!H119+Departamento!H163+Departamento!H185+Departamento!H207+Departamento!H251+Departamento!H405+Departamento!H449</f>
        <v>0</v>
      </c>
      <c r="I31" s="72">
        <f>+Departamento!I53+Departamento!I97+Departamento!I119+Departamento!I163+Departamento!I185+Departamento!I207+Departamento!I251+Departamento!I405+Departamento!I449</f>
        <v>0</v>
      </c>
      <c r="J31" s="72">
        <f>+Departamento!J53+Departamento!J97+Departamento!J119+Departamento!J163+Departamento!J185+Departamento!J207+Departamento!J251+Departamento!J405+Departamento!J449</f>
        <v>0</v>
      </c>
      <c r="K31" s="72">
        <f>+Departamento!K53+Departamento!K97+Departamento!K119+Departamento!K163+Departamento!K185+Departamento!K207+Departamento!K251+Departamento!K405+Departamento!K449</f>
        <v>0</v>
      </c>
      <c r="L31" s="72">
        <f>+Departamento!L53+Departamento!L97+Departamento!L119+Departamento!L163+Departamento!L185+Departamento!L207+Departamento!L251+Departamento!L405+Departamento!L449</f>
        <v>0</v>
      </c>
      <c r="M31" s="72">
        <f>+Departamento!M53+Departamento!M97+Departamento!M119+Departamento!M163+Departamento!M185+Departamento!M207+Departamento!M251+Departamento!M405+Departamento!M449</f>
        <v>0</v>
      </c>
      <c r="N31" s="72">
        <f>+Departamento!N53+Departamento!N97+Departamento!N119+Departamento!N163+Departamento!N185+Departamento!N207+Departamento!N251+Departamento!N405+Departamento!N449</f>
        <v>0</v>
      </c>
      <c r="O31" s="72">
        <f>+Departamento!O53+Departamento!O97+Departamento!O119+Departamento!O163+Departamento!O185+Departamento!O207+Departamento!O251+Departamento!O405+Departamento!O449</f>
        <v>0</v>
      </c>
      <c r="P31" s="72">
        <f>+Departamento!P53+Departamento!P97+Departamento!P119+Departamento!P163+Departamento!P185+Departamento!P207+Departamento!P251+Departamento!P405+Departamento!P449</f>
        <v>0</v>
      </c>
      <c r="Q31" s="72">
        <f>+Departamento!Q53+Departamento!Q97+Departamento!Q119+Departamento!Q163+Departamento!Q185+Departamento!Q207+Departamento!Q251+Departamento!Q405+Departamento!Q449</f>
        <v>0</v>
      </c>
      <c r="R31" s="72">
        <f>+Departamento!R53+Departamento!R97+Departamento!R119+Departamento!R163+Departamento!R185+Departamento!R207+Departamento!R251+Departamento!R405+Departamento!R449</f>
        <v>0</v>
      </c>
      <c r="S31" s="72">
        <f>+Departamento!S53+Departamento!S97+Departamento!S119+Departamento!S163+Departamento!S185+Departamento!S207+Departamento!S251+Departamento!S405+Departamento!S449</f>
        <v>0</v>
      </c>
      <c r="T31" s="72">
        <f>+Departamento!T53+Departamento!T97+Departamento!T119+Departamento!T163+Departamento!T185+Departamento!T207+Departamento!T251+Departamento!T405+Departamento!T449</f>
        <v>0</v>
      </c>
      <c r="U31" s="73">
        <f>+Departamento!U53+Departamento!U97+Departamento!U119+Departamento!U163+Departamento!U185+Departamento!U207+Departamento!U251+Departamento!U405+Departamento!U449</f>
        <v>0</v>
      </c>
      <c r="V31" s="71">
        <f>+Departamento!V53+Departamento!V97+Departamento!V119+Departamento!V163+Departamento!V185+Departamento!V207+Departamento!V251+Departamento!V405+Departamento!V449</f>
        <v>0</v>
      </c>
      <c r="W31" s="71">
        <f>+Departamento!W53+Departamento!W97+Departamento!W119+Departamento!W163+Departamento!W185+Departamento!W207+Departamento!W251+Departamento!W405+Departamento!W449</f>
        <v>0</v>
      </c>
      <c r="X31" s="72">
        <f>+Departamento!X53+Departamento!X97+Departamento!X119+Departamento!X163+Departamento!X185+Departamento!X207+Departamento!X251+Departamento!X405+Departamento!X449</f>
        <v>0</v>
      </c>
      <c r="Y31" s="72">
        <f>+Departamento!Y53+Departamento!Y97+Departamento!Y119+Departamento!Y163+Departamento!Y185+Departamento!Y207+Departamento!Y251+Departamento!Y405+Departamento!Y449</f>
        <v>0</v>
      </c>
      <c r="Z31" s="72">
        <f>+Departamento!Z53+Departamento!Z97+Departamento!Z119+Departamento!Z163+Departamento!Z185+Departamento!Z207+Departamento!Z251+Departamento!Z405+Departamento!Z449</f>
        <v>2046.2453166503219</v>
      </c>
      <c r="AA31" s="72">
        <f>+Departamento!AA53+Departamento!AA97+Departamento!AA119+Departamento!AA163+Departamento!AA185+Departamento!AA207+Departamento!AA251+Departamento!AA405+Departamento!AA449</f>
        <v>8332.4445872949345</v>
      </c>
      <c r="AB31" s="72">
        <f>+Departamento!AB53+Departamento!AB97+Departamento!AB119+Departamento!AB163+Departamento!AB185+Departamento!AB207+Departamento!AB251+Departamento!AB405+Departamento!AB449</f>
        <v>0</v>
      </c>
      <c r="AC31" s="72">
        <f>+Departamento!AC53+Departamento!AC97+Departamento!AC119+Departamento!AC163+Departamento!AC185+Departamento!AC207+Departamento!AC251+Departamento!AC405+Departamento!AC449</f>
        <v>335.6198486449623</v>
      </c>
      <c r="AD31" s="72">
        <f>+Departamento!AD53+Departamento!AD97+Departamento!AD119+Departamento!AD163+Departamento!AD185+Departamento!AD207+Departamento!AD251+Departamento!AD405+Departamento!AD449</f>
        <v>39812.809496674832</v>
      </c>
      <c r="AE31" s="72">
        <f>+Departamento!AE53+Departamento!AE97+Departamento!AE119+Departamento!AE163+Departamento!AE185+Departamento!AE207+Departamento!AE251+Departamento!AE405+Departamento!AE449</f>
        <v>0</v>
      </c>
      <c r="AF31" s="72">
        <f>+Departamento!AF53+Departamento!AF97+Departamento!AF119+Departamento!AF163+Departamento!AF185+Departamento!AF207+Departamento!AF251+Departamento!AF405+Departamento!AF449</f>
        <v>0</v>
      </c>
      <c r="AG31" s="72">
        <f>+Departamento!AG53+Departamento!AG97+Departamento!AG119+Departamento!AG163+Departamento!AG185+Departamento!AG207+Departamento!AG251+Departamento!AG405+Departamento!AG449</f>
        <v>0</v>
      </c>
      <c r="AH31" s="72">
        <f>+Departamento!AH53+Departamento!AH97+Departamento!AH119+Departamento!AH163+Departamento!AH185+Departamento!AH207+Departamento!AH251+Departamento!AH405+Departamento!AH449</f>
        <v>0</v>
      </c>
      <c r="AI31" s="72">
        <f>+Departamento!AI53+Departamento!AI97+Departamento!AI119+Departamento!AI163+Departamento!AI185+Departamento!AI207+Departamento!AI251+Departamento!AI405+Departamento!AI449</f>
        <v>0</v>
      </c>
      <c r="AJ31" s="72">
        <f>+Departamento!AJ53+Departamento!AJ97+Departamento!AJ119+Departamento!AJ163+Departamento!AJ185+Departamento!AJ207+Departamento!AJ251+Departamento!AJ405+Departamento!AJ449</f>
        <v>0</v>
      </c>
      <c r="AK31" s="72">
        <f>+Departamento!AK53+Departamento!AK97+Departamento!AK119+Departamento!AK163+Departamento!AK185+Departamento!AK207+Departamento!AK251+Departamento!AK405+Departamento!AK449</f>
        <v>0</v>
      </c>
      <c r="AL31" s="72">
        <f>+Departamento!AL53+Departamento!AL97+Departamento!AL119+Departamento!AL163+Departamento!AL185+Departamento!AL207+Departamento!AL251+Departamento!AL405+Departamento!AL449</f>
        <v>0</v>
      </c>
      <c r="AM31" s="72">
        <f>+Departamento!AM53+Departamento!AM97+Departamento!AM119+Departamento!AM163+Departamento!AM185+Departamento!AM207+Departamento!AM251+Departamento!AM405+Departamento!AM449</f>
        <v>0</v>
      </c>
      <c r="AN31" s="74">
        <f>+Departamento!AN53+Departamento!AN97+Departamento!AN119+Departamento!AN163+Departamento!AN185+Departamento!AN207+Departamento!AN251+Departamento!AN405+Departamento!AN449</f>
        <v>50527.119249265052</v>
      </c>
      <c r="AO31" s="74">
        <f>+Departamento!AO53+Departamento!AO97+Departamento!AO119+Departamento!AO163+Departamento!AO185+Departamento!AO207+Departamento!AO251+Departamento!AO405+Departamento!AO449</f>
        <v>50527.119249265052</v>
      </c>
    </row>
    <row r="32" spans="1:41" x14ac:dyDescent="0.25">
      <c r="A32" s="93"/>
      <c r="B32" s="96"/>
      <c r="C32" s="22" t="s">
        <v>83</v>
      </c>
      <c r="D32" s="75">
        <f>+Departamento!D54+Departamento!D98+Departamento!D120+Departamento!D164+Departamento!D186+Departamento!D208+Departamento!D252+Departamento!D406+Departamento!D450</f>
        <v>0</v>
      </c>
      <c r="E32" s="79">
        <f>+Departamento!E54+Departamento!E98+Departamento!E120+Departamento!E164+Departamento!E186+Departamento!E208+Departamento!E252+Departamento!E406+Departamento!E450</f>
        <v>0</v>
      </c>
      <c r="F32" s="79">
        <f>+Departamento!F54+Departamento!F98+Departamento!F120+Departamento!F164+Departamento!F186+Departamento!F208+Departamento!F252+Departamento!F406+Departamento!F450</f>
        <v>0</v>
      </c>
      <c r="G32" s="79">
        <f>+Departamento!G54+Departamento!G98+Departamento!G120+Departamento!G164+Departamento!G186+Departamento!G208+Departamento!G252+Departamento!G406+Departamento!G450</f>
        <v>0</v>
      </c>
      <c r="H32" s="79">
        <f>+Departamento!H54+Departamento!H98+Departamento!H120+Departamento!H164+Departamento!H186+Departamento!H208+Departamento!H252+Departamento!H406+Departamento!H450</f>
        <v>0</v>
      </c>
      <c r="I32" s="80">
        <f>+Departamento!I54+Departamento!I98+Departamento!I120+Departamento!I164+Departamento!I186+Departamento!I208+Departamento!I252+Departamento!I406+Departamento!I450</f>
        <v>0</v>
      </c>
      <c r="J32" s="76">
        <f>+Departamento!J54+Departamento!J98+Departamento!J120+Departamento!J164+Departamento!J186+Departamento!J208+Departamento!J252+Departamento!J406+Departamento!J450</f>
        <v>0</v>
      </c>
      <c r="K32" s="79">
        <f>+Departamento!K54+Departamento!K98+Departamento!K120+Departamento!K164+Departamento!K186+Departamento!K208+Departamento!K252+Departamento!K406+Departamento!K450</f>
        <v>0</v>
      </c>
      <c r="L32" s="79">
        <f>+Departamento!L54+Departamento!L98+Departamento!L120+Departamento!L164+Departamento!L186+Departamento!L208+Departamento!L252+Departamento!L406+Departamento!L450</f>
        <v>0</v>
      </c>
      <c r="M32" s="79">
        <f>+Departamento!M54+Departamento!M98+Departamento!M120+Departamento!M164+Departamento!M186+Departamento!M208+Departamento!M252+Departamento!M406+Departamento!M450</f>
        <v>0</v>
      </c>
      <c r="N32" s="79">
        <f>+Departamento!N54+Departamento!N98+Departamento!N120+Departamento!N164+Departamento!N186+Departamento!N208+Departamento!N252+Departamento!N406+Departamento!N450</f>
        <v>0</v>
      </c>
      <c r="O32" s="80">
        <f>+Departamento!O54+Departamento!O98+Departamento!O120+Departamento!O164+Departamento!O186+Departamento!O208+Departamento!O252+Departamento!O406+Departamento!O450</f>
        <v>0</v>
      </c>
      <c r="P32" s="76">
        <f>+Departamento!P54+Departamento!P98+Departamento!P120+Departamento!P164+Departamento!P186+Departamento!P208+Departamento!P252+Departamento!P406+Departamento!P450</f>
        <v>0</v>
      </c>
      <c r="Q32" s="79">
        <f>+Departamento!Q54+Departamento!Q98+Departamento!Q120+Departamento!Q164+Departamento!Q186+Departamento!Q208+Departamento!Q252+Departamento!Q406+Departamento!Q450</f>
        <v>0</v>
      </c>
      <c r="R32" s="79">
        <f>+Departamento!R54+Departamento!R98+Departamento!R120+Departamento!R164+Departamento!R186+Departamento!R208+Departamento!R252+Departamento!R406+Departamento!R450</f>
        <v>0</v>
      </c>
      <c r="S32" s="79">
        <f>+Departamento!S54+Departamento!S98+Departamento!S120+Departamento!S164+Departamento!S186+Departamento!S208+Departamento!S252+Departamento!S406+Departamento!S450</f>
        <v>0</v>
      </c>
      <c r="T32" s="79">
        <f>+Departamento!T54+Departamento!T98+Departamento!T120+Departamento!T164+Departamento!T186+Departamento!T208+Departamento!T252+Departamento!T406+Departamento!T450</f>
        <v>0</v>
      </c>
      <c r="U32" s="81">
        <f>+Departamento!U54+Departamento!U98+Departamento!U120+Departamento!U164+Departamento!U186+Departamento!U208+Departamento!U252+Departamento!U406+Departamento!U450</f>
        <v>0</v>
      </c>
      <c r="V32" s="75">
        <f>+Departamento!V54+Departamento!V98+Departamento!V120+Departamento!V164+Departamento!V186+Departamento!V208+Departamento!V252+Departamento!V406+Departamento!V450</f>
        <v>0</v>
      </c>
      <c r="W32" s="82">
        <f>+Departamento!W54+Departamento!W98+Departamento!W120+Departamento!W164+Departamento!W186+Departamento!W208+Departamento!W252+Departamento!W406+Departamento!W450</f>
        <v>0</v>
      </c>
      <c r="X32" s="79">
        <f>+Departamento!X54+Departamento!X98+Departamento!X120+Departamento!X164+Departamento!X186+Departamento!X208+Departamento!X252+Departamento!X406+Departamento!X450</f>
        <v>0</v>
      </c>
      <c r="Y32" s="79">
        <f>+Departamento!Y54+Departamento!Y98+Departamento!Y120+Departamento!Y164+Departamento!Y186+Departamento!Y208+Departamento!Y252+Departamento!Y406+Departamento!Y450</f>
        <v>0</v>
      </c>
      <c r="Z32" s="79">
        <f>+Departamento!Z54+Departamento!Z98+Departamento!Z120+Departamento!Z164+Departamento!Z186+Departamento!Z208+Departamento!Z252+Departamento!Z406+Departamento!Z450</f>
        <v>0</v>
      </c>
      <c r="AA32" s="80">
        <f>+Departamento!AA54+Departamento!AA98+Departamento!AA120+Departamento!AA164+Departamento!AA186+Departamento!AA208+Departamento!AA252+Departamento!AA406+Departamento!AA450</f>
        <v>0</v>
      </c>
      <c r="AB32" s="76">
        <f>+Departamento!AB54+Departamento!AB98+Departamento!AB120+Departamento!AB164+Departamento!AB186+Departamento!AB208+Departamento!AB252+Departamento!AB406+Departamento!AB450</f>
        <v>0</v>
      </c>
      <c r="AC32" s="79">
        <f>+Departamento!AC54+Departamento!AC98+Departamento!AC120+Departamento!AC164+Departamento!AC186+Departamento!AC208+Departamento!AC252+Departamento!AC406+Departamento!AC450</f>
        <v>0</v>
      </c>
      <c r="AD32" s="79">
        <f>+Departamento!AD54+Departamento!AD98+Departamento!AD120+Departamento!AD164+Departamento!AD186+Departamento!AD208+Departamento!AD252+Departamento!AD406+Departamento!AD450</f>
        <v>0</v>
      </c>
      <c r="AE32" s="79">
        <f>+Departamento!AE54+Departamento!AE98+Departamento!AE120+Departamento!AE164+Departamento!AE186+Departamento!AE208+Departamento!AE252+Departamento!AE406+Departamento!AE450</f>
        <v>0</v>
      </c>
      <c r="AF32" s="79">
        <f>+Departamento!AF54+Departamento!AF98+Departamento!AF120+Departamento!AF164+Departamento!AF186+Departamento!AF208+Departamento!AF252+Departamento!AF406+Departamento!AF450</f>
        <v>0</v>
      </c>
      <c r="AG32" s="79">
        <f>+Departamento!AG54+Departamento!AG98+Departamento!AG120+Departamento!AG164+Departamento!AG186+Departamento!AG208+Departamento!AG252+Departamento!AG406+Departamento!AG450</f>
        <v>0</v>
      </c>
      <c r="AH32" s="80">
        <f>+Departamento!AH54+Departamento!AH98+Departamento!AH120+Departamento!AH164+Departamento!AH186+Departamento!AH208+Departamento!AH252+Departamento!AH406+Departamento!AH450</f>
        <v>0</v>
      </c>
      <c r="AI32" s="76">
        <f>+Departamento!AI54+Departamento!AI98+Departamento!AI120+Departamento!AI164+Departamento!AI186+Departamento!AI208+Departamento!AI252+Departamento!AI406+Departamento!AI450</f>
        <v>0</v>
      </c>
      <c r="AJ32" s="79">
        <f>+Departamento!AJ54+Departamento!AJ98+Departamento!AJ120+Departamento!AJ164+Departamento!AJ186+Departamento!AJ208+Departamento!AJ252+Departamento!AJ406+Departamento!AJ450</f>
        <v>0</v>
      </c>
      <c r="AK32" s="79">
        <f>+Departamento!AK54+Departamento!AK98+Departamento!AK120+Departamento!AK164+Departamento!AK186+Departamento!AK208+Departamento!AK252+Departamento!AK406+Departamento!AK450</f>
        <v>0</v>
      </c>
      <c r="AL32" s="79">
        <f>+Departamento!AL54+Departamento!AL98+Departamento!AL120+Departamento!AL164+Departamento!AL186+Departamento!AL208+Departamento!AL252+Departamento!AL406+Departamento!AL450</f>
        <v>0</v>
      </c>
      <c r="AM32" s="79">
        <f>+Departamento!AM54+Departamento!AM98+Departamento!AM120+Departamento!AM164+Departamento!AM186+Departamento!AM208+Departamento!AM252+Departamento!AM406+Departamento!AM450</f>
        <v>1534.2995962489526</v>
      </c>
      <c r="AN32" s="83">
        <f>+Departamento!AN54+Departamento!AN98+Departamento!AN120+Departamento!AN164+Departamento!AN186+Departamento!AN208+Departamento!AN252+Departamento!AN406+Departamento!AN450</f>
        <v>1534.2995962489526</v>
      </c>
      <c r="AO32" s="78">
        <f>+Departamento!AO54+Departamento!AO98+Departamento!AO120+Departamento!AO164+Departamento!AO186+Departamento!AO208+Departamento!AO252+Departamento!AO406+Departamento!AO450</f>
        <v>1534.2995962489526</v>
      </c>
    </row>
    <row r="33" spans="1:41" x14ac:dyDescent="0.25">
      <c r="A33" s="93"/>
      <c r="B33" s="96"/>
      <c r="C33" s="23" t="s">
        <v>84</v>
      </c>
      <c r="D33" s="71">
        <f>+Departamento!D55+Departamento!D99+Departamento!D121+Departamento!D165+Departamento!D187+Departamento!D209+Departamento!D253+Departamento!D407+Departamento!D451</f>
        <v>0</v>
      </c>
      <c r="E33" s="72">
        <f>+Departamento!E55+Departamento!E99+Departamento!E121+Departamento!E165+Departamento!E187+Departamento!E209+Departamento!E253+Departamento!E407+Departamento!E451</f>
        <v>0</v>
      </c>
      <c r="F33" s="72">
        <f>+Departamento!F55+Departamento!F99+Departamento!F121+Departamento!F165+Departamento!F187+Departamento!F209+Departamento!F253+Departamento!F407+Departamento!F451</f>
        <v>0</v>
      </c>
      <c r="G33" s="72">
        <f>+Departamento!G55+Departamento!G99+Departamento!G121+Departamento!G165+Departamento!G187+Departamento!G209+Departamento!G253+Departamento!G407+Departamento!G451</f>
        <v>50748.991862375005</v>
      </c>
      <c r="H33" s="72">
        <f>+Departamento!H55+Departamento!H99+Departamento!H121+Departamento!H165+Departamento!H187+Departamento!H209+Departamento!H253+Departamento!H407+Departamento!H451</f>
        <v>0</v>
      </c>
      <c r="I33" s="72">
        <f>+Departamento!I55+Departamento!I99+Departamento!I121+Departamento!I165+Departamento!I187+Departamento!I209+Departamento!I253+Departamento!I407+Departamento!I451</f>
        <v>0</v>
      </c>
      <c r="J33" s="72">
        <f>+Departamento!J55+Departamento!J99+Departamento!J121+Departamento!J165+Departamento!J187+Departamento!J209+Departamento!J253+Departamento!J407+Departamento!J451</f>
        <v>0</v>
      </c>
      <c r="K33" s="72">
        <f>+Departamento!K55+Departamento!K99+Departamento!K121+Departamento!K165+Departamento!K187+Departamento!K209+Departamento!K253+Departamento!K407+Departamento!K451</f>
        <v>0</v>
      </c>
      <c r="L33" s="72">
        <f>+Departamento!L55+Departamento!L99+Departamento!L121+Departamento!L165+Departamento!L187+Departamento!L209+Departamento!L253+Departamento!L407+Departamento!L451</f>
        <v>0</v>
      </c>
      <c r="M33" s="72">
        <f>+Departamento!M55+Departamento!M99+Departamento!M121+Departamento!M165+Departamento!M187+Departamento!M209+Departamento!M253+Departamento!M407+Departamento!M451</f>
        <v>0</v>
      </c>
      <c r="N33" s="72">
        <f>+Departamento!N55+Departamento!N99+Departamento!N121+Departamento!N165+Departamento!N187+Departamento!N209+Departamento!N253+Departamento!N407+Departamento!N451</f>
        <v>0</v>
      </c>
      <c r="O33" s="72">
        <f>+Departamento!O55+Departamento!O99+Departamento!O121+Departamento!O165+Departamento!O187+Departamento!O209+Departamento!O253+Departamento!O407+Departamento!O451</f>
        <v>0</v>
      </c>
      <c r="P33" s="72">
        <f>+Departamento!P55+Departamento!P99+Departamento!P121+Departamento!P165+Departamento!P187+Departamento!P209+Departamento!P253+Departamento!P407+Departamento!P451</f>
        <v>0</v>
      </c>
      <c r="Q33" s="72">
        <f>+Departamento!Q55+Departamento!Q99+Departamento!Q121+Departamento!Q165+Departamento!Q187+Departamento!Q209+Departamento!Q253+Departamento!Q407+Departamento!Q451</f>
        <v>0</v>
      </c>
      <c r="R33" s="72">
        <f>+Departamento!R55+Departamento!R99+Departamento!R121+Departamento!R165+Departamento!R187+Departamento!R209+Departamento!R253+Departamento!R407+Departamento!R451</f>
        <v>0</v>
      </c>
      <c r="S33" s="72">
        <f>+Departamento!S55+Departamento!S99+Departamento!S121+Departamento!S165+Departamento!S187+Departamento!S209+Departamento!S253+Departamento!S407+Departamento!S451</f>
        <v>0</v>
      </c>
      <c r="T33" s="72">
        <f>+Departamento!T55+Departamento!T99+Departamento!T121+Departamento!T165+Departamento!T187+Departamento!T209+Departamento!T253+Departamento!T407+Departamento!T451</f>
        <v>0</v>
      </c>
      <c r="U33" s="73">
        <f>+Departamento!U55+Departamento!U99+Departamento!U121+Departamento!U165+Departamento!U187+Departamento!U209+Departamento!U253+Departamento!U407+Departamento!U451</f>
        <v>0</v>
      </c>
      <c r="V33" s="71">
        <f>+Departamento!V55+Departamento!V99+Departamento!V121+Departamento!V165+Departamento!V187+Departamento!V209+Departamento!V253+Departamento!V407+Departamento!V451</f>
        <v>50748.991862375005</v>
      </c>
      <c r="W33" s="71">
        <f>+Departamento!W55+Departamento!W99+Departamento!W121+Departamento!W165+Departamento!W187+Departamento!W209+Departamento!W253+Departamento!W407+Departamento!W451</f>
        <v>0</v>
      </c>
      <c r="X33" s="72">
        <f>+Departamento!X55+Departamento!X99+Departamento!X121+Departamento!X165+Departamento!X187+Departamento!X209+Departamento!X253+Departamento!X407+Departamento!X451</f>
        <v>0</v>
      </c>
      <c r="Y33" s="72">
        <f>+Departamento!Y55+Departamento!Y99+Departamento!Y121+Departamento!Y165+Departamento!Y187+Departamento!Y209+Departamento!Y253+Departamento!Y407+Departamento!Y451</f>
        <v>548.26679167814746</v>
      </c>
      <c r="Z33" s="72">
        <f>+Departamento!Z55+Departamento!Z99+Departamento!Z121+Departamento!Z165+Departamento!Z187+Departamento!Z209+Departamento!Z253+Departamento!Z407+Departamento!Z451</f>
        <v>9640.0022143593469</v>
      </c>
      <c r="AA33" s="72">
        <f>+Departamento!AA55+Departamento!AA99+Departamento!AA121+Departamento!AA165+Departamento!AA187+Departamento!AA209+Departamento!AA253+Departamento!AA407+Departamento!AA451</f>
        <v>0</v>
      </c>
      <c r="AB33" s="72">
        <f>+Departamento!AB55+Departamento!AB99+Departamento!AB121+Departamento!AB165+Departamento!AB187+Departamento!AB209+Departamento!AB253+Departamento!AB407+Departamento!AB451</f>
        <v>0</v>
      </c>
      <c r="AC33" s="72">
        <f>+Departamento!AC55+Departamento!AC99+Departamento!AC121+Departamento!AC165+Departamento!AC187+Departamento!AC209+Departamento!AC253+Departamento!AC407+Departamento!AC451</f>
        <v>0</v>
      </c>
      <c r="AD33" s="72">
        <f>+Departamento!AD55+Departamento!AD99+Departamento!AD121+Departamento!AD165+Departamento!AD187+Departamento!AD209+Departamento!AD253+Departamento!AD407+Departamento!AD451</f>
        <v>0</v>
      </c>
      <c r="AE33" s="72">
        <f>+Departamento!AE55+Departamento!AE99+Departamento!AE121+Departamento!AE165+Departamento!AE187+Departamento!AE209+Departamento!AE253+Departamento!AE407+Departamento!AE451</f>
        <v>0</v>
      </c>
      <c r="AF33" s="72">
        <f>+Departamento!AF55+Departamento!AF99+Departamento!AF121+Departamento!AF165+Departamento!AF187+Departamento!AF209+Departamento!AF253+Departamento!AF407+Departamento!AF451</f>
        <v>0</v>
      </c>
      <c r="AG33" s="72">
        <f>+Departamento!AG55+Departamento!AG99+Departamento!AG121+Departamento!AG165+Departamento!AG187+Departamento!AG209+Departamento!AG253+Departamento!AG407+Departamento!AG451</f>
        <v>0</v>
      </c>
      <c r="AH33" s="72">
        <f>+Departamento!AH55+Departamento!AH99+Departamento!AH121+Departamento!AH165+Departamento!AH187+Departamento!AH209+Departamento!AH253+Departamento!AH407+Departamento!AH451</f>
        <v>0</v>
      </c>
      <c r="AI33" s="72">
        <f>+Departamento!AI55+Departamento!AI99+Departamento!AI121+Departamento!AI165+Departamento!AI187+Departamento!AI209+Departamento!AI253+Departamento!AI407+Departamento!AI451</f>
        <v>0</v>
      </c>
      <c r="AJ33" s="72">
        <f>+Departamento!AJ55+Departamento!AJ99+Departamento!AJ121+Departamento!AJ165+Departamento!AJ187+Departamento!AJ209+Departamento!AJ253+Departamento!AJ407+Departamento!AJ451</f>
        <v>0</v>
      </c>
      <c r="AK33" s="72">
        <f>+Departamento!AK55+Departamento!AK99+Departamento!AK121+Departamento!AK165+Departamento!AK187+Departamento!AK209+Departamento!AK253+Departamento!AK407+Departamento!AK451</f>
        <v>5.698267474178321</v>
      </c>
      <c r="AL33" s="72">
        <f>+Departamento!AL55+Departamento!AL99+Departamento!AL121+Departamento!AL165+Departamento!AL187+Departamento!AL209+Departamento!AL253+Departamento!AL407+Departamento!AL451</f>
        <v>0</v>
      </c>
      <c r="AM33" s="72">
        <f>+Departamento!AM55+Departamento!AM99+Departamento!AM121+Departamento!AM165+Departamento!AM187+Departamento!AM209+Departamento!AM253+Departamento!AM407+Departamento!AM451</f>
        <v>197.30323204837853</v>
      </c>
      <c r="AN33" s="74">
        <f>+Departamento!AN55+Departamento!AN99+Departamento!AN121+Departamento!AN165+Departamento!AN187+Departamento!AN209+Departamento!AN253+Departamento!AN407+Departamento!AN451</f>
        <v>10391.270505560049</v>
      </c>
      <c r="AO33" s="74">
        <f>+Departamento!AO55+Departamento!AO99+Departamento!AO121+Departamento!AO165+Departamento!AO187+Departamento!AO209+Departamento!AO253+Departamento!AO407+Departamento!AO451</f>
        <v>61140.262367935051</v>
      </c>
    </row>
    <row r="34" spans="1:41" ht="18" x14ac:dyDescent="0.25">
      <c r="A34" s="93"/>
      <c r="B34" s="96"/>
      <c r="C34" s="22" t="s">
        <v>85</v>
      </c>
      <c r="D34" s="75">
        <f>+Departamento!D56+Departamento!D100+Departamento!D122+Departamento!D166+Departamento!D188+Departamento!D210+Departamento!D254+Departamento!D408+Departamento!D452</f>
        <v>0</v>
      </c>
      <c r="E34" s="79">
        <f>+Departamento!E56+Departamento!E100+Departamento!E122+Departamento!E166+Departamento!E188+Departamento!E210+Departamento!E254+Departamento!E408+Departamento!E452</f>
        <v>0</v>
      </c>
      <c r="F34" s="79">
        <f>+Departamento!F56+Departamento!F100+Departamento!F122+Departamento!F166+Departamento!F188+Departamento!F210+Departamento!F254+Departamento!F408+Departamento!F452</f>
        <v>0</v>
      </c>
      <c r="G34" s="79">
        <f>+Departamento!G56+Departamento!G100+Departamento!G122+Departamento!G166+Departamento!G188+Departamento!G210+Departamento!G254+Departamento!G408+Departamento!G452</f>
        <v>0</v>
      </c>
      <c r="H34" s="79">
        <f>+Departamento!H56+Departamento!H100+Departamento!H122+Departamento!H166+Departamento!H188+Departamento!H210+Departamento!H254+Departamento!H408+Departamento!H452</f>
        <v>0</v>
      </c>
      <c r="I34" s="80">
        <f>+Departamento!I56+Departamento!I100+Departamento!I122+Departamento!I166+Departamento!I188+Departamento!I210+Departamento!I254+Departamento!I408+Departamento!I452</f>
        <v>0</v>
      </c>
      <c r="J34" s="76">
        <f>+Departamento!J56+Departamento!J100+Departamento!J122+Departamento!J166+Departamento!J188+Departamento!J210+Departamento!J254+Departamento!J408+Departamento!J452</f>
        <v>0</v>
      </c>
      <c r="K34" s="79">
        <f>+Departamento!K56+Departamento!K100+Departamento!K122+Departamento!K166+Departamento!K188+Departamento!K210+Departamento!K254+Departamento!K408+Departamento!K452</f>
        <v>0</v>
      </c>
      <c r="L34" s="79">
        <f>+Departamento!L56+Departamento!L100+Departamento!L122+Departamento!L166+Departamento!L188+Departamento!L210+Departamento!L254+Departamento!L408+Departamento!L452</f>
        <v>0</v>
      </c>
      <c r="M34" s="79">
        <f>+Departamento!M56+Departamento!M100+Departamento!M122+Departamento!M166+Departamento!M188+Departamento!M210+Departamento!M254+Departamento!M408+Departamento!M452</f>
        <v>0</v>
      </c>
      <c r="N34" s="79">
        <f>+Departamento!N56+Departamento!N100+Departamento!N122+Departamento!N166+Departamento!N188+Departamento!N210+Departamento!N254+Departamento!N408+Departamento!N452</f>
        <v>0</v>
      </c>
      <c r="O34" s="80">
        <f>+Departamento!O56+Departamento!O100+Departamento!O122+Departamento!O166+Departamento!O188+Departamento!O210+Departamento!O254+Departamento!O408+Departamento!O452</f>
        <v>0</v>
      </c>
      <c r="P34" s="76">
        <f>+Departamento!P56+Departamento!P100+Departamento!P122+Departamento!P166+Departamento!P188+Departamento!P210+Departamento!P254+Departamento!P408+Departamento!P452</f>
        <v>0</v>
      </c>
      <c r="Q34" s="79">
        <f>+Departamento!Q56+Departamento!Q100+Departamento!Q122+Departamento!Q166+Departamento!Q188+Departamento!Q210+Departamento!Q254+Departamento!Q408+Departamento!Q452</f>
        <v>0</v>
      </c>
      <c r="R34" s="79">
        <f>+Departamento!R56+Departamento!R100+Departamento!R122+Departamento!R166+Departamento!R188+Departamento!R210+Departamento!R254+Departamento!R408+Departamento!R452</f>
        <v>0</v>
      </c>
      <c r="S34" s="79">
        <f>+Departamento!S56+Departamento!S100+Departamento!S122+Departamento!S166+Departamento!S188+Departamento!S210+Departamento!S254+Departamento!S408+Departamento!S452</f>
        <v>0</v>
      </c>
      <c r="T34" s="79">
        <f>+Departamento!T56+Departamento!T100+Departamento!T122+Departamento!T166+Departamento!T188+Departamento!T210+Departamento!T254+Departamento!T408+Departamento!T452</f>
        <v>0</v>
      </c>
      <c r="U34" s="81">
        <f>+Departamento!U56+Departamento!U100+Departamento!U122+Departamento!U166+Departamento!U188+Departamento!U210+Departamento!U254+Departamento!U408+Departamento!U452</f>
        <v>0</v>
      </c>
      <c r="V34" s="75">
        <f>+Departamento!V56+Departamento!V100+Departamento!V122+Departamento!V166+Departamento!V188+Departamento!V210+Departamento!V254+Departamento!V408+Departamento!V452</f>
        <v>0</v>
      </c>
      <c r="W34" s="82">
        <f>+Departamento!W56+Departamento!W100+Departamento!W122+Departamento!W166+Departamento!W188+Departamento!W210+Departamento!W254+Departamento!W408+Departamento!W452</f>
        <v>0</v>
      </c>
      <c r="X34" s="79">
        <f>+Departamento!X56+Departamento!X100+Departamento!X122+Departamento!X166+Departamento!X188+Departamento!X210+Departamento!X254+Departamento!X408+Departamento!X452</f>
        <v>0</v>
      </c>
      <c r="Y34" s="79">
        <f>+Departamento!Y56+Departamento!Y100+Departamento!Y122+Departamento!Y166+Departamento!Y188+Departamento!Y210+Departamento!Y254+Departamento!Y408+Departamento!Y452</f>
        <v>0</v>
      </c>
      <c r="Z34" s="79">
        <f>+Departamento!Z56+Departamento!Z100+Departamento!Z122+Departamento!Z166+Departamento!Z188+Departamento!Z210+Departamento!Z254+Departamento!Z408+Departamento!Z452</f>
        <v>0</v>
      </c>
      <c r="AA34" s="80">
        <f>+Departamento!AA56+Departamento!AA100+Departamento!AA122+Departamento!AA166+Departamento!AA188+Departamento!AA210+Departamento!AA254+Departamento!AA408+Departamento!AA452</f>
        <v>0</v>
      </c>
      <c r="AB34" s="76">
        <f>+Departamento!AB56+Departamento!AB100+Departamento!AB122+Departamento!AB166+Departamento!AB188+Departamento!AB210+Departamento!AB254+Departamento!AB408+Departamento!AB452</f>
        <v>0</v>
      </c>
      <c r="AC34" s="79">
        <f>+Departamento!AC56+Departamento!AC100+Departamento!AC122+Departamento!AC166+Departamento!AC188+Departamento!AC210+Departamento!AC254+Departamento!AC408+Departamento!AC452</f>
        <v>0</v>
      </c>
      <c r="AD34" s="79">
        <f>+Departamento!AD56+Departamento!AD100+Departamento!AD122+Departamento!AD166+Departamento!AD188+Departamento!AD210+Departamento!AD254+Departamento!AD408+Departamento!AD452</f>
        <v>0</v>
      </c>
      <c r="AE34" s="79">
        <f>+Departamento!AE56+Departamento!AE100+Departamento!AE122+Departamento!AE166+Departamento!AE188+Departamento!AE210+Departamento!AE254+Departamento!AE408+Departamento!AE452</f>
        <v>0</v>
      </c>
      <c r="AF34" s="79">
        <f>+Departamento!AF56+Departamento!AF100+Departamento!AF122+Departamento!AF166+Departamento!AF188+Departamento!AF210+Departamento!AF254+Departamento!AF408+Departamento!AF452</f>
        <v>0</v>
      </c>
      <c r="AG34" s="79">
        <f>+Departamento!AG56+Departamento!AG100+Departamento!AG122+Departamento!AG166+Departamento!AG188+Departamento!AG210+Departamento!AG254+Departamento!AG408+Departamento!AG452</f>
        <v>0</v>
      </c>
      <c r="AH34" s="80">
        <f>+Departamento!AH56+Departamento!AH100+Departamento!AH122+Departamento!AH166+Departamento!AH188+Departamento!AH210+Departamento!AH254+Departamento!AH408+Departamento!AH452</f>
        <v>0</v>
      </c>
      <c r="AI34" s="76">
        <f>+Departamento!AI56+Departamento!AI100+Departamento!AI122+Departamento!AI166+Departamento!AI188+Departamento!AI210+Departamento!AI254+Departamento!AI408+Departamento!AI452</f>
        <v>0</v>
      </c>
      <c r="AJ34" s="79">
        <f>+Departamento!AJ56+Departamento!AJ100+Departamento!AJ122+Departamento!AJ166+Departamento!AJ188+Departamento!AJ210+Departamento!AJ254+Departamento!AJ408+Departamento!AJ452</f>
        <v>0</v>
      </c>
      <c r="AK34" s="79">
        <f>+Departamento!AK56+Departamento!AK100+Departamento!AK122+Departamento!AK166+Departamento!AK188+Departamento!AK210+Departamento!AK254+Departamento!AK408+Departamento!AK452</f>
        <v>0</v>
      </c>
      <c r="AL34" s="79">
        <f>+Departamento!AL56+Departamento!AL100+Departamento!AL122+Departamento!AL166+Departamento!AL188+Departamento!AL210+Departamento!AL254+Departamento!AL408+Departamento!AL452</f>
        <v>0</v>
      </c>
      <c r="AM34" s="79">
        <f>+Departamento!AM56+Departamento!AM100+Departamento!AM122+Departamento!AM166+Departamento!AM188+Departamento!AM210+Departamento!AM254+Departamento!AM408+Departamento!AM452</f>
        <v>1059.5985902312266</v>
      </c>
      <c r="AN34" s="83">
        <f>+Departamento!AN56+Departamento!AN100+Departamento!AN122+Departamento!AN166+Departamento!AN188+Departamento!AN210+Departamento!AN254+Departamento!AN408+Departamento!AN452</f>
        <v>1059.5985902312266</v>
      </c>
      <c r="AO34" s="78">
        <f>+Departamento!AO56+Departamento!AO100+Departamento!AO122+Departamento!AO166+Departamento!AO188+Departamento!AO210+Departamento!AO254+Departamento!AO408+Departamento!AO452</f>
        <v>1059.5985902312266</v>
      </c>
    </row>
    <row r="35" spans="1:41" ht="18" x14ac:dyDescent="0.25">
      <c r="A35" s="93"/>
      <c r="B35" s="96"/>
      <c r="C35" s="23" t="s">
        <v>86</v>
      </c>
      <c r="D35" s="71">
        <f>+Departamento!D57+Departamento!D101+Departamento!D123+Departamento!D167+Departamento!D189+Departamento!D211+Departamento!D255+Departamento!D409+Departamento!D453</f>
        <v>0</v>
      </c>
      <c r="E35" s="72">
        <f>+Departamento!E57+Departamento!E101+Departamento!E123+Departamento!E167+Departamento!E189+Departamento!E211+Departamento!E255+Departamento!E409+Departamento!E453</f>
        <v>0</v>
      </c>
      <c r="F35" s="72">
        <f>+Departamento!F57+Departamento!F101+Departamento!F123+Departamento!F167+Departamento!F189+Departamento!F211+Departamento!F255+Departamento!F409+Departamento!F453</f>
        <v>0</v>
      </c>
      <c r="G35" s="72">
        <f>+Departamento!G57+Departamento!G101+Departamento!G123+Departamento!G167+Departamento!G189+Departamento!G211+Departamento!G255+Departamento!G409+Departamento!G453</f>
        <v>4628.5760816855354</v>
      </c>
      <c r="H35" s="72">
        <f>+Departamento!H57+Departamento!H101+Departamento!H123+Departamento!H167+Departamento!H189+Departamento!H211+Departamento!H255+Departamento!H409+Departamento!H453</f>
        <v>0</v>
      </c>
      <c r="I35" s="72">
        <f>+Departamento!I57+Departamento!I101+Departamento!I123+Departamento!I167+Departamento!I189+Departamento!I211+Departamento!I255+Departamento!I409+Departamento!I453</f>
        <v>0</v>
      </c>
      <c r="J35" s="72">
        <f>+Departamento!J57+Departamento!J101+Departamento!J123+Departamento!J167+Departamento!J189+Departamento!J211+Departamento!J255+Departamento!J409+Departamento!J453</f>
        <v>0</v>
      </c>
      <c r="K35" s="72">
        <f>+Departamento!K57+Departamento!K101+Departamento!K123+Departamento!K167+Departamento!K189+Departamento!K211+Departamento!K255+Departamento!K409+Departamento!K453</f>
        <v>0</v>
      </c>
      <c r="L35" s="72">
        <f>+Departamento!L57+Departamento!L101+Departamento!L123+Departamento!L167+Departamento!L189+Departamento!L211+Departamento!L255+Departamento!L409+Departamento!L453</f>
        <v>0</v>
      </c>
      <c r="M35" s="72">
        <f>+Departamento!M57+Departamento!M101+Departamento!M123+Departamento!M167+Departamento!M189+Departamento!M211+Departamento!M255+Departamento!M409+Departamento!M453</f>
        <v>113.48969536030995</v>
      </c>
      <c r="N35" s="72">
        <f>+Departamento!N57+Departamento!N101+Departamento!N123+Departamento!N167+Departamento!N189+Departamento!N211+Departamento!N255+Departamento!N409+Departamento!N453</f>
        <v>0</v>
      </c>
      <c r="O35" s="72">
        <f>+Departamento!O57+Departamento!O101+Departamento!O123+Departamento!O167+Departamento!O189+Departamento!O211+Departamento!O255+Departamento!O409+Departamento!O453</f>
        <v>0</v>
      </c>
      <c r="P35" s="72">
        <f>+Departamento!P57+Departamento!P101+Departamento!P123+Departamento!P167+Departamento!P189+Departamento!P211+Departamento!P255+Departamento!P409+Departamento!P453</f>
        <v>0</v>
      </c>
      <c r="Q35" s="72">
        <f>+Departamento!Q57+Departamento!Q101+Departamento!Q123+Departamento!Q167+Departamento!Q189+Departamento!Q211+Departamento!Q255+Departamento!Q409+Departamento!Q453</f>
        <v>0</v>
      </c>
      <c r="R35" s="72">
        <f>+Departamento!R57+Departamento!R101+Departamento!R123+Departamento!R167+Departamento!R189+Departamento!R211+Departamento!R255+Departamento!R409+Departamento!R453</f>
        <v>0</v>
      </c>
      <c r="S35" s="72">
        <f>+Departamento!S57+Departamento!S101+Departamento!S123+Departamento!S167+Departamento!S189+Departamento!S211+Departamento!S255+Departamento!S409+Departamento!S453</f>
        <v>0</v>
      </c>
      <c r="T35" s="72">
        <f>+Departamento!T57+Departamento!T101+Departamento!T123+Departamento!T167+Departamento!T189+Departamento!T211+Departamento!T255+Departamento!T409+Departamento!T453</f>
        <v>0</v>
      </c>
      <c r="U35" s="73">
        <f>+Departamento!U57+Departamento!U101+Departamento!U123+Departamento!U167+Departamento!U189+Departamento!U211+Departamento!U255+Departamento!U409+Departamento!U453</f>
        <v>0</v>
      </c>
      <c r="V35" s="71">
        <f>+Departamento!V57+Departamento!V101+Departamento!V123+Departamento!V167+Departamento!V189+Departamento!V211+Departamento!V255+Departamento!V409+Departamento!V453</f>
        <v>4742.0657770458447</v>
      </c>
      <c r="W35" s="71">
        <f>+Departamento!W57+Departamento!W101+Departamento!W123+Departamento!W167+Departamento!W189+Departamento!W211+Departamento!W255+Departamento!W409+Departamento!W453</f>
        <v>0</v>
      </c>
      <c r="X35" s="72">
        <f>+Departamento!X57+Departamento!X101+Departamento!X123+Departamento!X167+Departamento!X189+Departamento!X211+Departamento!X255+Departamento!X409+Departamento!X453</f>
        <v>0</v>
      </c>
      <c r="Y35" s="72">
        <f>+Departamento!Y57+Departamento!Y101+Departamento!Y123+Departamento!Y167+Departamento!Y189+Departamento!Y211+Departamento!Y255+Departamento!Y409+Departamento!Y453</f>
        <v>58.762259834050397</v>
      </c>
      <c r="Z35" s="72">
        <f>+Departamento!Z57+Departamento!Z101+Departamento!Z123+Departamento!Z167+Departamento!Z189+Departamento!Z211+Departamento!Z255+Departamento!Z409+Departamento!Z453</f>
        <v>226.85109705913425</v>
      </c>
      <c r="AA35" s="72">
        <f>+Departamento!AA57+Departamento!AA101+Departamento!AA123+Departamento!AA167+Departamento!AA189+Departamento!AA211+Departamento!AA255+Departamento!AA409+Departamento!AA453</f>
        <v>0</v>
      </c>
      <c r="AB35" s="72">
        <f>+Departamento!AB57+Departamento!AB101+Departamento!AB123+Departamento!AB167+Departamento!AB189+Departamento!AB211+Departamento!AB255+Departamento!AB409+Departamento!AB453</f>
        <v>0</v>
      </c>
      <c r="AC35" s="72">
        <f>+Departamento!AC57+Departamento!AC101+Departamento!AC123+Departamento!AC167+Departamento!AC189+Departamento!AC211+Departamento!AC255+Departamento!AC409+Departamento!AC453</f>
        <v>0</v>
      </c>
      <c r="AD35" s="72">
        <f>+Departamento!AD57+Departamento!AD101+Departamento!AD123+Departamento!AD167+Departamento!AD189+Departamento!AD211+Departamento!AD255+Departamento!AD409+Departamento!AD453</f>
        <v>0</v>
      </c>
      <c r="AE35" s="72">
        <f>+Departamento!AE57+Departamento!AE101+Departamento!AE123+Departamento!AE167+Departamento!AE189+Departamento!AE211+Departamento!AE255+Departamento!AE409+Departamento!AE453</f>
        <v>0</v>
      </c>
      <c r="AF35" s="72">
        <f>+Departamento!AF57+Departamento!AF101+Departamento!AF123+Departamento!AF167+Departamento!AF189+Departamento!AF211+Departamento!AF255+Departamento!AF409+Departamento!AF453</f>
        <v>0</v>
      </c>
      <c r="AG35" s="72">
        <f>+Departamento!AG57+Departamento!AG101+Departamento!AG123+Departamento!AG167+Departamento!AG189+Departamento!AG211+Departamento!AG255+Departamento!AG409+Departamento!AG453</f>
        <v>0</v>
      </c>
      <c r="AH35" s="72">
        <f>+Departamento!AH57+Departamento!AH101+Departamento!AH123+Departamento!AH167+Departamento!AH189+Departamento!AH211+Departamento!AH255+Departamento!AH409+Departamento!AH453</f>
        <v>0</v>
      </c>
      <c r="AI35" s="72">
        <f>+Departamento!AI57+Departamento!AI101+Departamento!AI123+Departamento!AI167+Departamento!AI189+Departamento!AI211+Departamento!AI255+Departamento!AI409+Departamento!AI453</f>
        <v>0</v>
      </c>
      <c r="AJ35" s="72">
        <f>+Departamento!AJ57+Departamento!AJ101+Departamento!AJ123+Departamento!AJ167+Departamento!AJ189+Departamento!AJ211+Departamento!AJ255+Departamento!AJ409+Departamento!AJ453</f>
        <v>0</v>
      </c>
      <c r="AK35" s="72">
        <f>+Departamento!AK57+Departamento!AK101+Departamento!AK123+Departamento!AK167+Departamento!AK189+Departamento!AK211+Departamento!AK255+Departamento!AK409+Departamento!AK453</f>
        <v>0.1740895087727527</v>
      </c>
      <c r="AL35" s="72">
        <f>+Departamento!AL57+Departamento!AL101+Departamento!AL123+Departamento!AL167+Departamento!AL189+Departamento!AL211+Departamento!AL255+Departamento!AL409+Departamento!AL453</f>
        <v>0</v>
      </c>
      <c r="AM35" s="72">
        <f>+Departamento!AM57+Departamento!AM101+Departamento!AM123+Departamento!AM167+Departamento!AM189+Departamento!AM211+Departamento!AM255+Departamento!AM409+Departamento!AM453</f>
        <v>78.410269214030379</v>
      </c>
      <c r="AN35" s="74">
        <f>+Departamento!AN57+Departamento!AN101+Departamento!AN123+Departamento!AN167+Departamento!AN189+Departamento!AN211+Departamento!AN255+Departamento!AN409+Departamento!AN453</f>
        <v>364.19771561598776</v>
      </c>
      <c r="AO35" s="74">
        <f>+Departamento!AO57+Departamento!AO101+Departamento!AO123+Departamento!AO167+Departamento!AO189+Departamento!AO211+Departamento!AO255+Departamento!AO409+Departamento!AO453</f>
        <v>5106.2634926618321</v>
      </c>
    </row>
    <row r="36" spans="1:41" ht="18" x14ac:dyDescent="0.25">
      <c r="A36" s="93"/>
      <c r="B36" s="96"/>
      <c r="C36" s="22" t="s">
        <v>87</v>
      </c>
      <c r="D36" s="75">
        <f>+Departamento!D58+Departamento!D102+Departamento!D124+Departamento!D168+Departamento!D190+Departamento!D212+Departamento!D256+Departamento!D410+Departamento!D454</f>
        <v>0</v>
      </c>
      <c r="E36" s="76">
        <f>+Departamento!E58+Departamento!E102+Departamento!E124+Departamento!E168+Departamento!E190+Departamento!E212+Departamento!E256+Departamento!E410+Departamento!E454</f>
        <v>0.94454933271524488</v>
      </c>
      <c r="F36" s="76">
        <f>+Departamento!F58+Departamento!F102+Departamento!F124+Departamento!F168+Departamento!F190+Departamento!F212+Departamento!F256+Departamento!F410+Departamento!F454</f>
        <v>0</v>
      </c>
      <c r="G36" s="76">
        <f>+Departamento!G58+Departamento!G102+Departamento!G124+Departamento!G168+Departamento!G190+Departamento!G212+Departamento!G256+Departamento!G410+Departamento!G454</f>
        <v>49.033822821027485</v>
      </c>
      <c r="H36" s="76">
        <f>+Departamento!H58+Departamento!H102+Departamento!H124+Departamento!H168+Departamento!H190+Departamento!H212+Departamento!H256+Departamento!H410+Departamento!H454</f>
        <v>0</v>
      </c>
      <c r="I36" s="76">
        <f>+Departamento!I58+Departamento!I102+Departamento!I124+Departamento!I168+Departamento!I190+Departamento!I212+Departamento!I256+Departamento!I410+Departamento!I454</f>
        <v>0</v>
      </c>
      <c r="J36" s="76">
        <f>+Departamento!J58+Departamento!J102+Departamento!J124+Departamento!J168+Departamento!J190+Departamento!J212+Departamento!J256+Departamento!J410+Departamento!J454</f>
        <v>0</v>
      </c>
      <c r="K36" s="76">
        <f>+Departamento!K58+Departamento!K102+Departamento!K124+Departamento!K168+Departamento!K190+Departamento!K212+Departamento!K256+Departamento!K410+Departamento!K454</f>
        <v>0</v>
      </c>
      <c r="L36" s="76">
        <f>+Departamento!L58+Departamento!L102+Departamento!L124+Departamento!L168+Departamento!L190+Departamento!L212+Departamento!L256+Departamento!L410+Departamento!L454</f>
        <v>0</v>
      </c>
      <c r="M36" s="76">
        <f>+Departamento!M58+Departamento!M102+Departamento!M124+Departamento!M168+Departamento!M190+Departamento!M212+Departamento!M256+Departamento!M410+Departamento!M454</f>
        <v>0</v>
      </c>
      <c r="N36" s="76">
        <f>+Departamento!N58+Departamento!N102+Departamento!N124+Departamento!N168+Departamento!N190+Departamento!N212+Departamento!N256+Departamento!N410+Departamento!N454</f>
        <v>0</v>
      </c>
      <c r="O36" s="76">
        <f>+Departamento!O58+Departamento!O102+Departamento!O124+Departamento!O168+Departamento!O190+Departamento!O212+Departamento!O256+Departamento!O410+Departamento!O454</f>
        <v>0</v>
      </c>
      <c r="P36" s="76">
        <f>+Departamento!P58+Departamento!P102+Departamento!P124+Departamento!P168+Departamento!P190+Departamento!P212+Departamento!P256+Departamento!P410+Departamento!P454</f>
        <v>0</v>
      </c>
      <c r="Q36" s="76">
        <f>+Departamento!Q58+Departamento!Q102+Departamento!Q124+Departamento!Q168+Departamento!Q190+Departamento!Q212+Departamento!Q256+Departamento!Q410+Departamento!Q454</f>
        <v>0</v>
      </c>
      <c r="R36" s="76">
        <f>+Departamento!R58+Departamento!R102+Departamento!R124+Departamento!R168+Departamento!R190+Departamento!R212+Departamento!R256+Departamento!R410+Departamento!R454</f>
        <v>0</v>
      </c>
      <c r="S36" s="76">
        <f>+Departamento!S58+Departamento!S102+Departamento!S124+Departamento!S168+Departamento!S190+Departamento!S212+Departamento!S256+Departamento!S410+Departamento!S454</f>
        <v>0</v>
      </c>
      <c r="T36" s="76">
        <f>+Departamento!T58+Departamento!T102+Departamento!T124+Departamento!T168+Departamento!T190+Departamento!T212+Departamento!T256+Departamento!T410+Departamento!T454</f>
        <v>0</v>
      </c>
      <c r="U36" s="77">
        <f>+Departamento!U58+Departamento!U102+Departamento!U124+Departamento!U168+Departamento!U190+Departamento!U212+Departamento!U256+Departamento!U410+Departamento!U454</f>
        <v>0</v>
      </c>
      <c r="V36" s="75">
        <f>+Departamento!V58+Departamento!V102+Departamento!V124+Departamento!V168+Departamento!V190+Departamento!V212+Departamento!V256+Departamento!V410+Departamento!V454</f>
        <v>49.978372153742725</v>
      </c>
      <c r="W36" s="75">
        <f>+Departamento!W58+Departamento!W102+Departamento!W124+Departamento!W168+Departamento!W190+Departamento!W212+Departamento!W256+Departamento!W410+Departamento!W454</f>
        <v>0</v>
      </c>
      <c r="X36" s="76">
        <f>+Departamento!X58+Departamento!X102+Departamento!X124+Departamento!X168+Departamento!X190+Departamento!X212+Departamento!X256+Departamento!X410+Departamento!X454</f>
        <v>0</v>
      </c>
      <c r="Y36" s="76">
        <f>+Departamento!Y58+Departamento!Y102+Departamento!Y124+Departamento!Y168+Departamento!Y190+Departamento!Y212+Departamento!Y256+Departamento!Y410+Departamento!Y454</f>
        <v>0</v>
      </c>
      <c r="Z36" s="76">
        <f>+Departamento!Z58+Departamento!Z102+Departamento!Z124+Departamento!Z168+Departamento!Z190+Departamento!Z212+Departamento!Z256+Departamento!Z410+Departamento!Z454</f>
        <v>180.65783619588657</v>
      </c>
      <c r="AA36" s="76">
        <f>+Departamento!AA58+Departamento!AA102+Departamento!AA124+Departamento!AA168+Departamento!AA190+Departamento!AA212+Departamento!AA256+Departamento!AA410+Departamento!AA454</f>
        <v>0</v>
      </c>
      <c r="AB36" s="76">
        <f>+Departamento!AB58+Departamento!AB102+Departamento!AB124+Departamento!AB168+Departamento!AB190+Departamento!AB212+Departamento!AB256+Departamento!AB410+Departamento!AB454</f>
        <v>0</v>
      </c>
      <c r="AC36" s="76">
        <f>+Departamento!AC58+Departamento!AC102+Departamento!AC124+Departamento!AC168+Departamento!AC190+Departamento!AC212+Departamento!AC256+Departamento!AC410+Departamento!AC454</f>
        <v>0</v>
      </c>
      <c r="AD36" s="76">
        <f>+Departamento!AD58+Departamento!AD102+Departamento!AD124+Departamento!AD168+Departamento!AD190+Departamento!AD212+Departamento!AD256+Departamento!AD410+Departamento!AD454</f>
        <v>0</v>
      </c>
      <c r="AE36" s="76">
        <f>+Departamento!AE58+Departamento!AE102+Departamento!AE124+Departamento!AE168+Departamento!AE190+Departamento!AE212+Departamento!AE256+Departamento!AE410+Departamento!AE454</f>
        <v>0</v>
      </c>
      <c r="AF36" s="76">
        <f>+Departamento!AF58+Departamento!AF102+Departamento!AF124+Departamento!AF168+Departamento!AF190+Departamento!AF212+Departamento!AF256+Departamento!AF410+Departamento!AF454</f>
        <v>0</v>
      </c>
      <c r="AG36" s="76">
        <f>+Departamento!AG58+Departamento!AG102+Departamento!AG124+Departamento!AG168+Departamento!AG190+Departamento!AG212+Departamento!AG256+Departamento!AG410+Departamento!AG454</f>
        <v>0</v>
      </c>
      <c r="AH36" s="76">
        <f>+Departamento!AH58+Departamento!AH102+Departamento!AH124+Departamento!AH168+Departamento!AH190+Departamento!AH212+Departamento!AH256+Departamento!AH410+Departamento!AH454</f>
        <v>0</v>
      </c>
      <c r="AI36" s="76">
        <f>+Departamento!AI58+Departamento!AI102+Departamento!AI124+Departamento!AI168+Departamento!AI190+Departamento!AI212+Departamento!AI256+Departamento!AI410+Departamento!AI454</f>
        <v>0</v>
      </c>
      <c r="AJ36" s="76">
        <f>+Departamento!AJ58+Departamento!AJ102+Departamento!AJ124+Departamento!AJ168+Departamento!AJ190+Departamento!AJ212+Departamento!AJ256+Departamento!AJ410+Departamento!AJ454</f>
        <v>0</v>
      </c>
      <c r="AK36" s="76">
        <f>+Departamento!AK58+Departamento!AK102+Departamento!AK124+Departamento!AK168+Departamento!AK190+Departamento!AK212+Departamento!AK256+Departamento!AK410+Departamento!AK454</f>
        <v>2.6390022935689887</v>
      </c>
      <c r="AL36" s="76">
        <f>+Departamento!AL58+Departamento!AL102+Departamento!AL124+Departamento!AL168+Departamento!AL190+Departamento!AL212+Departamento!AL256+Departamento!AL410+Departamento!AL454</f>
        <v>0</v>
      </c>
      <c r="AM36" s="76">
        <f>+Departamento!AM58+Departamento!AM102+Departamento!AM124+Departamento!AM168+Departamento!AM190+Departamento!AM212+Departamento!AM256+Departamento!AM410+Departamento!AM454</f>
        <v>688.52666443396356</v>
      </c>
      <c r="AN36" s="78">
        <f>+Departamento!AN58+Departamento!AN102+Departamento!AN124+Departamento!AN168+Departamento!AN190+Departamento!AN212+Departamento!AN256+Departamento!AN410+Departamento!AN454</f>
        <v>871.82350292341914</v>
      </c>
      <c r="AO36" s="78">
        <f>+Departamento!AO58+Departamento!AO102+Departamento!AO124+Departamento!AO168+Departamento!AO190+Departamento!AO212+Departamento!AO256+Departamento!AO410+Departamento!AO454</f>
        <v>921.80187507716175</v>
      </c>
    </row>
    <row r="37" spans="1:41" ht="18" x14ac:dyDescent="0.25">
      <c r="A37" s="93"/>
      <c r="B37" s="96"/>
      <c r="C37" s="23" t="s">
        <v>88</v>
      </c>
      <c r="D37" s="71">
        <f>+Departamento!D59+Departamento!D103+Departamento!D125+Departamento!D169+Departamento!D191+Departamento!D213+Departamento!D257+Departamento!D411+Departamento!D455</f>
        <v>0</v>
      </c>
      <c r="E37" s="72">
        <f>+Departamento!E59+Departamento!E103+Departamento!E125+Departamento!E169+Departamento!E191+Departamento!E213+Departamento!E257+Departamento!E411+Departamento!E455</f>
        <v>0</v>
      </c>
      <c r="F37" s="72">
        <f>+Departamento!F59+Departamento!F103+Departamento!F125+Departamento!F169+Departamento!F191+Departamento!F213+Departamento!F257+Departamento!F411+Departamento!F455</f>
        <v>0</v>
      </c>
      <c r="G37" s="72">
        <f>+Departamento!G59+Departamento!G103+Departamento!G125+Departamento!G169+Departamento!G191+Departamento!G213+Departamento!G257+Departamento!G411+Departamento!G455</f>
        <v>0</v>
      </c>
      <c r="H37" s="72">
        <f>+Departamento!H59+Departamento!H103+Departamento!H125+Departamento!H169+Departamento!H191+Departamento!H213+Departamento!H257+Departamento!H411+Departamento!H455</f>
        <v>0</v>
      </c>
      <c r="I37" s="72">
        <f>+Departamento!I59+Departamento!I103+Departamento!I125+Departamento!I169+Departamento!I191+Departamento!I213+Departamento!I257+Departamento!I411+Departamento!I455</f>
        <v>0</v>
      </c>
      <c r="J37" s="72">
        <f>+Departamento!J59+Departamento!J103+Departamento!J125+Departamento!J169+Departamento!J191+Departamento!J213+Departamento!J257+Departamento!J411+Departamento!J455</f>
        <v>0</v>
      </c>
      <c r="K37" s="72">
        <f>+Departamento!K59+Departamento!K103+Departamento!K125+Departamento!K169+Departamento!K191+Departamento!K213+Departamento!K257+Departamento!K411+Departamento!K455</f>
        <v>0</v>
      </c>
      <c r="L37" s="72">
        <f>+Departamento!L59+Departamento!L103+Departamento!L125+Departamento!L169+Departamento!L191+Departamento!L213+Departamento!L257+Departamento!L411+Departamento!L455</f>
        <v>0</v>
      </c>
      <c r="M37" s="72">
        <f>+Departamento!M59+Departamento!M103+Departamento!M125+Departamento!M169+Departamento!M191+Departamento!M213+Departamento!M257+Departamento!M411+Departamento!M455</f>
        <v>0</v>
      </c>
      <c r="N37" s="72">
        <f>+Departamento!N59+Departamento!N103+Departamento!N125+Departamento!N169+Departamento!N191+Departamento!N213+Departamento!N257+Departamento!N411+Departamento!N455</f>
        <v>0</v>
      </c>
      <c r="O37" s="72">
        <f>+Departamento!O59+Departamento!O103+Departamento!O125+Departamento!O169+Departamento!O191+Departamento!O213+Departamento!O257+Departamento!O411+Departamento!O455</f>
        <v>0</v>
      </c>
      <c r="P37" s="72">
        <f>+Departamento!P59+Departamento!P103+Departamento!P125+Departamento!P169+Departamento!P191+Departamento!P213+Departamento!P257+Departamento!P411+Departamento!P455</f>
        <v>0</v>
      </c>
      <c r="Q37" s="72">
        <f>+Departamento!Q59+Departamento!Q103+Departamento!Q125+Departamento!Q169+Departamento!Q191+Departamento!Q213+Departamento!Q257+Departamento!Q411+Departamento!Q455</f>
        <v>0</v>
      </c>
      <c r="R37" s="72">
        <f>+Departamento!R59+Departamento!R103+Departamento!R125+Departamento!R169+Departamento!R191+Departamento!R213+Departamento!R257+Departamento!R411+Departamento!R455</f>
        <v>0</v>
      </c>
      <c r="S37" s="72">
        <f>+Departamento!S59+Departamento!S103+Departamento!S125+Departamento!S169+Departamento!S191+Departamento!S213+Departamento!S257+Departamento!S411+Departamento!S455</f>
        <v>0</v>
      </c>
      <c r="T37" s="72">
        <f>+Departamento!T59+Departamento!T103+Departamento!T125+Departamento!T169+Departamento!T191+Departamento!T213+Departamento!T257+Departamento!T411+Departamento!T455</f>
        <v>0</v>
      </c>
      <c r="U37" s="73">
        <f>+Departamento!U59+Departamento!U103+Departamento!U125+Departamento!U169+Departamento!U191+Departamento!U213+Departamento!U257+Departamento!U411+Departamento!U455</f>
        <v>0</v>
      </c>
      <c r="V37" s="71">
        <f>+Departamento!V59+Departamento!V103+Departamento!V125+Departamento!V169+Departamento!V191+Departamento!V213+Departamento!V257+Departamento!V411+Departamento!V455</f>
        <v>0</v>
      </c>
      <c r="W37" s="71">
        <f>+Departamento!W59+Departamento!W103+Departamento!W125+Departamento!W169+Departamento!W191+Departamento!W213+Departamento!W257+Departamento!W411+Departamento!W455</f>
        <v>0</v>
      </c>
      <c r="X37" s="72">
        <f>+Departamento!X59+Departamento!X103+Departamento!X125+Departamento!X169+Departamento!X191+Departamento!X213+Departamento!X257+Departamento!X411+Departamento!X455</f>
        <v>0</v>
      </c>
      <c r="Y37" s="72">
        <f>+Departamento!Y59+Departamento!Y103+Departamento!Y125+Departamento!Y169+Departamento!Y191+Departamento!Y213+Departamento!Y257+Departamento!Y411+Departamento!Y455</f>
        <v>0</v>
      </c>
      <c r="Z37" s="72">
        <f>+Departamento!Z59+Departamento!Z103+Departamento!Z125+Departamento!Z169+Departamento!Z191+Departamento!Z213+Departamento!Z257+Departamento!Z411+Departamento!Z455</f>
        <v>0</v>
      </c>
      <c r="AA37" s="72">
        <f>+Departamento!AA59+Departamento!AA103+Departamento!AA125+Departamento!AA169+Departamento!AA191+Departamento!AA213+Departamento!AA257+Departamento!AA411+Departamento!AA455</f>
        <v>0</v>
      </c>
      <c r="AB37" s="72">
        <f>+Departamento!AB59+Departamento!AB103+Departamento!AB125+Departamento!AB169+Departamento!AB191+Departamento!AB213+Departamento!AB257+Departamento!AB411+Departamento!AB455</f>
        <v>0</v>
      </c>
      <c r="AC37" s="72">
        <f>+Departamento!AC59+Departamento!AC103+Departamento!AC125+Departamento!AC169+Departamento!AC191+Departamento!AC213+Departamento!AC257+Departamento!AC411+Departamento!AC455</f>
        <v>0</v>
      </c>
      <c r="AD37" s="72">
        <f>+Departamento!AD59+Departamento!AD103+Departamento!AD125+Departamento!AD169+Departamento!AD191+Departamento!AD213+Departamento!AD257+Departamento!AD411+Departamento!AD455</f>
        <v>0</v>
      </c>
      <c r="AE37" s="72">
        <f>+Departamento!AE59+Departamento!AE103+Departamento!AE125+Departamento!AE169+Departamento!AE191+Departamento!AE213+Departamento!AE257+Departamento!AE411+Departamento!AE455</f>
        <v>0</v>
      </c>
      <c r="AF37" s="72">
        <f>+Departamento!AF59+Departamento!AF103+Departamento!AF125+Departamento!AF169+Departamento!AF191+Departamento!AF213+Departamento!AF257+Departamento!AF411+Departamento!AF455</f>
        <v>0</v>
      </c>
      <c r="AG37" s="72">
        <f>+Departamento!AG59+Departamento!AG103+Departamento!AG125+Departamento!AG169+Departamento!AG191+Departamento!AG213+Departamento!AG257+Departamento!AG411+Departamento!AG455</f>
        <v>0</v>
      </c>
      <c r="AH37" s="72">
        <f>+Departamento!AH59+Departamento!AH103+Departamento!AH125+Departamento!AH169+Departamento!AH191+Departamento!AH213+Departamento!AH257+Departamento!AH411+Departamento!AH455</f>
        <v>0</v>
      </c>
      <c r="AI37" s="72">
        <f>+Departamento!AI59+Departamento!AI103+Departamento!AI125+Departamento!AI169+Departamento!AI191+Departamento!AI213+Departamento!AI257+Departamento!AI411+Departamento!AI455</f>
        <v>0</v>
      </c>
      <c r="AJ37" s="72">
        <f>+Departamento!AJ59+Departamento!AJ103+Departamento!AJ125+Departamento!AJ169+Departamento!AJ191+Departamento!AJ213+Departamento!AJ257+Departamento!AJ411+Departamento!AJ455</f>
        <v>0</v>
      </c>
      <c r="AK37" s="72">
        <f>+Departamento!AK59+Departamento!AK103+Departamento!AK125+Departamento!AK169+Departamento!AK191+Departamento!AK213+Departamento!AK257+Departamento!AK411+Departamento!AK455</f>
        <v>0</v>
      </c>
      <c r="AL37" s="72">
        <f>+Departamento!AL59+Departamento!AL103+Departamento!AL125+Departamento!AL169+Departamento!AL191+Departamento!AL213+Departamento!AL257+Departamento!AL411+Departamento!AL455</f>
        <v>0</v>
      </c>
      <c r="AM37" s="72">
        <f>+Departamento!AM59+Departamento!AM103+Departamento!AM125+Departamento!AM169+Departamento!AM191+Departamento!AM213+Departamento!AM257+Departamento!AM411+Departamento!AM455</f>
        <v>227.41003671235913</v>
      </c>
      <c r="AN37" s="74">
        <f>+Departamento!AN59+Departamento!AN103+Departamento!AN125+Departamento!AN169+Departamento!AN191+Departamento!AN213+Departamento!AN257+Departamento!AN411+Departamento!AN455</f>
        <v>227.41003671235913</v>
      </c>
      <c r="AO37" s="74">
        <f>+Departamento!AO59+Departamento!AO103+Departamento!AO125+Departamento!AO169+Departamento!AO191+Departamento!AO213+Departamento!AO257+Departamento!AO411+Departamento!AO455</f>
        <v>227.41003671235913</v>
      </c>
    </row>
    <row r="38" spans="1:41" ht="18" x14ac:dyDescent="0.25">
      <c r="A38" s="93"/>
      <c r="B38" s="96"/>
      <c r="C38" s="22" t="s">
        <v>89</v>
      </c>
      <c r="D38" s="75">
        <f>+Departamento!D60+Departamento!D104+Departamento!D126+Departamento!D170+Departamento!D192+Departamento!D214+Departamento!D258+Departamento!D412+Departamento!D456</f>
        <v>0</v>
      </c>
      <c r="E38" s="76">
        <f>+Departamento!E60+Departamento!E104+Departamento!E126+Departamento!E170+Departamento!E192+Departamento!E214+Departamento!E258+Departamento!E412+Departamento!E456</f>
        <v>0</v>
      </c>
      <c r="F38" s="76">
        <f>+Departamento!F60+Departamento!F104+Departamento!F126+Departamento!F170+Departamento!F192+Departamento!F214+Departamento!F258+Departamento!F412+Departamento!F456</f>
        <v>0</v>
      </c>
      <c r="G38" s="76">
        <f>+Departamento!G60+Departamento!G104+Departamento!G126+Departamento!G170+Departamento!G192+Departamento!G214+Departamento!G258+Departamento!G412+Departamento!G456</f>
        <v>0</v>
      </c>
      <c r="H38" s="76">
        <f>+Departamento!H60+Departamento!H104+Departamento!H126+Departamento!H170+Departamento!H192+Departamento!H214+Departamento!H258+Departamento!H412+Departamento!H456</f>
        <v>0</v>
      </c>
      <c r="I38" s="76">
        <f>+Departamento!I60+Departamento!I104+Departamento!I126+Departamento!I170+Departamento!I192+Departamento!I214+Departamento!I258+Departamento!I412+Departamento!I456</f>
        <v>0</v>
      </c>
      <c r="J38" s="76">
        <f>+Departamento!J60+Departamento!J104+Departamento!J126+Departamento!J170+Departamento!J192+Departamento!J214+Departamento!J258+Departamento!J412+Departamento!J456</f>
        <v>0</v>
      </c>
      <c r="K38" s="76">
        <f>+Departamento!K60+Departamento!K104+Departamento!K126+Departamento!K170+Departamento!K192+Departamento!K214+Departamento!K258+Departamento!K412+Departamento!K456</f>
        <v>0</v>
      </c>
      <c r="L38" s="76">
        <f>+Departamento!L60+Departamento!L104+Departamento!L126+Departamento!L170+Departamento!L192+Departamento!L214+Departamento!L258+Departamento!L412+Departamento!L456</f>
        <v>0</v>
      </c>
      <c r="M38" s="76">
        <f>+Departamento!M60+Departamento!M104+Departamento!M126+Departamento!M170+Departamento!M192+Departamento!M214+Departamento!M258+Departamento!M412+Departamento!M456</f>
        <v>0</v>
      </c>
      <c r="N38" s="76">
        <f>+Departamento!N60+Departamento!N104+Departamento!N126+Departamento!N170+Departamento!N192+Departamento!N214+Departamento!N258+Departamento!N412+Departamento!N456</f>
        <v>0</v>
      </c>
      <c r="O38" s="76">
        <f>+Departamento!O60+Departamento!O104+Departamento!O126+Departamento!O170+Departamento!O192+Departamento!O214+Departamento!O258+Departamento!O412+Departamento!O456</f>
        <v>0</v>
      </c>
      <c r="P38" s="76">
        <f>+Departamento!P60+Departamento!P104+Departamento!P126+Departamento!P170+Departamento!P192+Departamento!P214+Departamento!P258+Departamento!P412+Departamento!P456</f>
        <v>0</v>
      </c>
      <c r="Q38" s="76">
        <f>+Departamento!Q60+Departamento!Q104+Departamento!Q126+Departamento!Q170+Departamento!Q192+Departamento!Q214+Departamento!Q258+Departamento!Q412+Departamento!Q456</f>
        <v>0</v>
      </c>
      <c r="R38" s="76">
        <f>+Departamento!R60+Departamento!R104+Departamento!R126+Departamento!R170+Departamento!R192+Departamento!R214+Departamento!R258+Departamento!R412+Departamento!R456</f>
        <v>0</v>
      </c>
      <c r="S38" s="76">
        <f>+Departamento!S60+Departamento!S104+Departamento!S126+Departamento!S170+Departamento!S192+Departamento!S214+Departamento!S258+Departamento!S412+Departamento!S456</f>
        <v>0</v>
      </c>
      <c r="T38" s="76">
        <f>+Departamento!T60+Departamento!T104+Departamento!T126+Departamento!T170+Departamento!T192+Departamento!T214+Departamento!T258+Departamento!T412+Departamento!T456</f>
        <v>0</v>
      </c>
      <c r="U38" s="77">
        <f>+Departamento!U60+Departamento!U104+Departamento!U126+Departamento!U170+Departamento!U192+Departamento!U214+Departamento!U258+Departamento!U412+Departamento!U456</f>
        <v>0</v>
      </c>
      <c r="V38" s="75">
        <f>+Departamento!V60+Departamento!V104+Departamento!V126+Departamento!V170+Departamento!V192+Departamento!V214+Departamento!V258+Departamento!V412+Departamento!V456</f>
        <v>0</v>
      </c>
      <c r="W38" s="75">
        <f>+Departamento!W60+Departamento!W104+Departamento!W126+Departamento!W170+Departamento!W192+Departamento!W214+Departamento!W258+Departamento!W412+Departamento!W456</f>
        <v>0</v>
      </c>
      <c r="X38" s="76">
        <f>+Departamento!X60+Departamento!X104+Departamento!X126+Departamento!X170+Departamento!X192+Departamento!X214+Departamento!X258+Departamento!X412+Departamento!X456</f>
        <v>0</v>
      </c>
      <c r="Y38" s="76">
        <f>+Departamento!Y60+Departamento!Y104+Departamento!Y126+Departamento!Y170+Departamento!Y192+Departamento!Y214+Departamento!Y258+Departamento!Y412+Departamento!Y456</f>
        <v>0</v>
      </c>
      <c r="Z38" s="76">
        <f>+Departamento!Z60+Departamento!Z104+Departamento!Z126+Departamento!Z170+Departamento!Z192+Departamento!Z214+Departamento!Z258+Departamento!Z412+Departamento!Z456</f>
        <v>0</v>
      </c>
      <c r="AA38" s="76">
        <f>+Departamento!AA60+Departamento!AA104+Departamento!AA126+Departamento!AA170+Departamento!AA192+Departamento!AA214+Departamento!AA258+Departamento!AA412+Departamento!AA456</f>
        <v>0</v>
      </c>
      <c r="AB38" s="76">
        <f>+Departamento!AB60+Departamento!AB104+Departamento!AB126+Departamento!AB170+Departamento!AB192+Departamento!AB214+Departamento!AB258+Departamento!AB412+Departamento!AB456</f>
        <v>0</v>
      </c>
      <c r="AC38" s="76">
        <f>+Departamento!AC60+Departamento!AC104+Departamento!AC126+Departamento!AC170+Departamento!AC192+Departamento!AC214+Departamento!AC258+Departamento!AC412+Departamento!AC456</f>
        <v>0</v>
      </c>
      <c r="AD38" s="76">
        <f>+Departamento!AD60+Departamento!AD104+Departamento!AD126+Departamento!AD170+Departamento!AD192+Departamento!AD214+Departamento!AD258+Departamento!AD412+Departamento!AD456</f>
        <v>0</v>
      </c>
      <c r="AE38" s="76">
        <f>+Departamento!AE60+Departamento!AE104+Departamento!AE126+Departamento!AE170+Departamento!AE192+Departamento!AE214+Departamento!AE258+Departamento!AE412+Departamento!AE456</f>
        <v>0</v>
      </c>
      <c r="AF38" s="76">
        <f>+Departamento!AF60+Departamento!AF104+Departamento!AF126+Departamento!AF170+Departamento!AF192+Departamento!AF214+Departamento!AF258+Departamento!AF412+Departamento!AF456</f>
        <v>0</v>
      </c>
      <c r="AG38" s="76">
        <f>+Departamento!AG60+Departamento!AG104+Departamento!AG126+Departamento!AG170+Departamento!AG192+Departamento!AG214+Departamento!AG258+Departamento!AG412+Departamento!AG456</f>
        <v>0</v>
      </c>
      <c r="AH38" s="76">
        <f>+Departamento!AH60+Departamento!AH104+Departamento!AH126+Departamento!AH170+Departamento!AH192+Departamento!AH214+Departamento!AH258+Departamento!AH412+Departamento!AH456</f>
        <v>0</v>
      </c>
      <c r="AI38" s="76">
        <f>+Departamento!AI60+Departamento!AI104+Departamento!AI126+Departamento!AI170+Departamento!AI192+Departamento!AI214+Departamento!AI258+Departamento!AI412+Departamento!AI456</f>
        <v>0</v>
      </c>
      <c r="AJ38" s="76">
        <f>+Departamento!AJ60+Departamento!AJ104+Departamento!AJ126+Departamento!AJ170+Departamento!AJ192+Departamento!AJ214+Departamento!AJ258+Departamento!AJ412+Departamento!AJ456</f>
        <v>0</v>
      </c>
      <c r="AK38" s="76">
        <f>+Departamento!AK60+Departamento!AK104+Departamento!AK126+Departamento!AK170+Departamento!AK192+Departamento!AK214+Departamento!AK258+Departamento!AK412+Departamento!AK456</f>
        <v>0</v>
      </c>
      <c r="AL38" s="76">
        <f>+Departamento!AL60+Departamento!AL104+Departamento!AL126+Departamento!AL170+Departamento!AL192+Departamento!AL214+Departamento!AL258+Departamento!AL412+Departamento!AL456</f>
        <v>0</v>
      </c>
      <c r="AM38" s="76">
        <f>+Departamento!AM60+Departamento!AM104+Departamento!AM126+Departamento!AM170+Departamento!AM192+Departamento!AM214+Departamento!AM258+Departamento!AM412+Departamento!AM456</f>
        <v>33.731155047313763</v>
      </c>
      <c r="AN38" s="78">
        <f>+Departamento!AN60+Departamento!AN104+Departamento!AN126+Departamento!AN170+Departamento!AN192+Departamento!AN214+Departamento!AN258+Departamento!AN412+Departamento!AN456</f>
        <v>33.731155047313763</v>
      </c>
      <c r="AO38" s="78">
        <f>+Departamento!AO60+Departamento!AO104+Departamento!AO126+Departamento!AO170+Departamento!AO192+Departamento!AO214+Departamento!AO258+Departamento!AO412+Departamento!AO456</f>
        <v>33.731155047313763</v>
      </c>
    </row>
    <row r="39" spans="1:41" ht="18" x14ac:dyDescent="0.25">
      <c r="A39" s="93"/>
      <c r="B39" s="96"/>
      <c r="C39" s="23" t="s">
        <v>90</v>
      </c>
      <c r="D39" s="71">
        <f>+Departamento!D61+Departamento!D105+Departamento!D127+Departamento!D171+Departamento!D193+Departamento!D215+Departamento!D259+Departamento!D413+Departamento!D457</f>
        <v>0</v>
      </c>
      <c r="E39" s="72">
        <f>+Departamento!E61+Departamento!E105+Departamento!E127+Departamento!E171+Departamento!E193+Departamento!E215+Departamento!E259+Departamento!E413+Departamento!E457</f>
        <v>0</v>
      </c>
      <c r="F39" s="72">
        <f>+Departamento!F61+Departamento!F105+Departamento!F127+Departamento!F171+Departamento!F193+Departamento!F215+Departamento!F259+Departamento!F413+Departamento!F457</f>
        <v>0</v>
      </c>
      <c r="G39" s="72">
        <f>+Departamento!G61+Departamento!G105+Departamento!G127+Departamento!G171+Departamento!G193+Departamento!G215+Departamento!G259+Departamento!G413+Departamento!G457</f>
        <v>0</v>
      </c>
      <c r="H39" s="72">
        <f>+Departamento!H61+Departamento!H105+Departamento!H127+Departamento!H171+Departamento!H193+Departamento!H215+Departamento!H259+Departamento!H413+Departamento!H457</f>
        <v>0</v>
      </c>
      <c r="I39" s="72">
        <f>+Departamento!I61+Departamento!I105+Departamento!I127+Departamento!I171+Departamento!I193+Departamento!I215+Departamento!I259+Departamento!I413+Departamento!I457</f>
        <v>0</v>
      </c>
      <c r="J39" s="72">
        <f>+Departamento!J61+Departamento!J105+Departamento!J127+Departamento!J171+Departamento!J193+Departamento!J215+Departamento!J259+Departamento!J413+Departamento!J457</f>
        <v>0</v>
      </c>
      <c r="K39" s="72">
        <f>+Departamento!K61+Departamento!K105+Departamento!K127+Departamento!K171+Departamento!K193+Departamento!K215+Departamento!K259+Departamento!K413+Departamento!K457</f>
        <v>0</v>
      </c>
      <c r="L39" s="72">
        <f>+Departamento!L61+Departamento!L105+Departamento!L127+Departamento!L171+Departamento!L193+Departamento!L215+Departamento!L259+Departamento!L413+Departamento!L457</f>
        <v>0.95114591304931007</v>
      </c>
      <c r="M39" s="72">
        <f>+Departamento!M61+Departamento!M105+Departamento!M127+Departamento!M171+Departamento!M193+Departamento!M215+Departamento!M259+Departamento!M413+Departamento!M457</f>
        <v>0</v>
      </c>
      <c r="N39" s="72">
        <f>+Departamento!N61+Departamento!N105+Departamento!N127+Departamento!N171+Departamento!N193+Departamento!N215+Departamento!N259+Departamento!N413+Departamento!N457</f>
        <v>0</v>
      </c>
      <c r="O39" s="72">
        <f>+Departamento!O61+Departamento!O105+Departamento!O127+Departamento!O171+Departamento!O193+Departamento!O215+Departamento!O259+Departamento!O413+Departamento!O457</f>
        <v>0</v>
      </c>
      <c r="P39" s="72">
        <f>+Departamento!P61+Departamento!P105+Departamento!P127+Departamento!P171+Departamento!P193+Departamento!P215+Departamento!P259+Departamento!P413+Departamento!P457</f>
        <v>0</v>
      </c>
      <c r="Q39" s="72">
        <f>+Departamento!Q61+Departamento!Q105+Departamento!Q127+Departamento!Q171+Departamento!Q193+Departamento!Q215+Departamento!Q259+Departamento!Q413+Departamento!Q457</f>
        <v>0</v>
      </c>
      <c r="R39" s="72">
        <f>+Departamento!R61+Departamento!R105+Departamento!R127+Departamento!R171+Departamento!R193+Departamento!R215+Departamento!R259+Departamento!R413+Departamento!R457</f>
        <v>0</v>
      </c>
      <c r="S39" s="72">
        <f>+Departamento!S61+Departamento!S105+Departamento!S127+Departamento!S171+Departamento!S193+Departamento!S215+Departamento!S259+Departamento!S413+Departamento!S457</f>
        <v>0</v>
      </c>
      <c r="T39" s="72">
        <f>+Departamento!T61+Departamento!T105+Departamento!T127+Departamento!T171+Departamento!T193+Departamento!T215+Departamento!T259+Departamento!T413+Departamento!T457</f>
        <v>0</v>
      </c>
      <c r="U39" s="73">
        <f>+Departamento!U61+Departamento!U105+Departamento!U127+Departamento!U171+Departamento!U193+Departamento!U215+Departamento!U259+Departamento!U413+Departamento!U457</f>
        <v>0</v>
      </c>
      <c r="V39" s="71">
        <f>+Departamento!V61+Departamento!V105+Departamento!V127+Departamento!V171+Departamento!V193+Departamento!V215+Departamento!V259+Departamento!V413+Departamento!V457</f>
        <v>0.95114591304931007</v>
      </c>
      <c r="W39" s="71">
        <f>+Departamento!W61+Departamento!W105+Departamento!W127+Departamento!W171+Departamento!W193+Departamento!W215+Departamento!W259+Departamento!W413+Departamento!W457</f>
        <v>0</v>
      </c>
      <c r="X39" s="72">
        <f>+Departamento!X61+Departamento!X105+Departamento!X127+Departamento!X171+Departamento!X193+Departamento!X215+Departamento!X259+Departamento!X413+Departamento!X457</f>
        <v>0</v>
      </c>
      <c r="Y39" s="72">
        <f>+Departamento!Y61+Departamento!Y105+Departamento!Y127+Departamento!Y171+Departamento!Y193+Departamento!Y215+Departamento!Y259+Departamento!Y413+Departamento!Y457</f>
        <v>0</v>
      </c>
      <c r="Z39" s="72">
        <f>+Departamento!Z61+Departamento!Z105+Departamento!Z127+Departamento!Z171+Departamento!Z193+Departamento!Z215+Departamento!Z259+Departamento!Z413+Departamento!Z457</f>
        <v>0</v>
      </c>
      <c r="AA39" s="72">
        <f>+Departamento!AA61+Departamento!AA105+Departamento!AA127+Departamento!AA171+Departamento!AA193+Departamento!AA215+Departamento!AA259+Departamento!AA413+Departamento!AA457</f>
        <v>0</v>
      </c>
      <c r="AB39" s="72">
        <f>+Departamento!AB61+Departamento!AB105+Departamento!AB127+Departamento!AB171+Departamento!AB193+Departamento!AB215+Departamento!AB259+Departamento!AB413+Departamento!AB457</f>
        <v>0.60330865606014972</v>
      </c>
      <c r="AC39" s="72">
        <f>+Departamento!AC61+Departamento!AC105+Departamento!AC127+Departamento!AC171+Departamento!AC193+Departamento!AC215+Departamento!AC259+Departamento!AC413+Departamento!AC457</f>
        <v>0</v>
      </c>
      <c r="AD39" s="72">
        <f>+Departamento!AD61+Departamento!AD105+Departamento!AD127+Departamento!AD171+Departamento!AD193+Departamento!AD215+Departamento!AD259+Departamento!AD413+Departamento!AD457</f>
        <v>1.7967714971561328</v>
      </c>
      <c r="AE39" s="72">
        <f>+Departamento!AE61+Departamento!AE105+Departamento!AE127+Departamento!AE171+Departamento!AE193+Departamento!AE215+Departamento!AE259+Departamento!AE413+Departamento!AE457</f>
        <v>0</v>
      </c>
      <c r="AF39" s="72">
        <f>+Departamento!AF61+Departamento!AF105+Departamento!AF127+Departamento!AF171+Departamento!AF193+Departamento!AF215+Departamento!AF259+Departamento!AF413+Departamento!AF457</f>
        <v>0</v>
      </c>
      <c r="AG39" s="72">
        <f>+Departamento!AG61+Departamento!AG105+Departamento!AG127+Departamento!AG171+Departamento!AG193+Departamento!AG215+Departamento!AG259+Departamento!AG413+Departamento!AG457</f>
        <v>0</v>
      </c>
      <c r="AH39" s="72">
        <f>+Departamento!AH61+Departamento!AH105+Departamento!AH127+Departamento!AH171+Departamento!AH193+Departamento!AH215+Departamento!AH259+Departamento!AH413+Departamento!AH457</f>
        <v>0</v>
      </c>
      <c r="AI39" s="72">
        <f>+Departamento!AI61+Departamento!AI105+Departamento!AI127+Departamento!AI171+Departamento!AI193+Departamento!AI215+Departamento!AI259+Departamento!AI413+Departamento!AI457</f>
        <v>0</v>
      </c>
      <c r="AJ39" s="72">
        <f>+Departamento!AJ61+Departamento!AJ105+Departamento!AJ127+Departamento!AJ171+Departamento!AJ193+Departamento!AJ215+Departamento!AJ259+Departamento!AJ413+Departamento!AJ457</f>
        <v>0</v>
      </c>
      <c r="AK39" s="72">
        <f>+Departamento!AK61+Departamento!AK105+Departamento!AK127+Departamento!AK171+Departamento!AK193+Departamento!AK215+Departamento!AK259+Departamento!AK413+Departamento!AK457</f>
        <v>0</v>
      </c>
      <c r="AL39" s="72">
        <f>+Departamento!AL61+Departamento!AL105+Departamento!AL127+Departamento!AL171+Departamento!AL193+Departamento!AL215+Departamento!AL259+Departamento!AL413+Departamento!AL457</f>
        <v>0</v>
      </c>
      <c r="AM39" s="72">
        <f>+Departamento!AM61+Departamento!AM105+Departamento!AM127+Departamento!AM171+Departamento!AM193+Departamento!AM215+Departamento!AM259+Departamento!AM413+Departamento!AM457</f>
        <v>2114.349594411568</v>
      </c>
      <c r="AN39" s="74">
        <f>+Departamento!AN61+Departamento!AN105+Departamento!AN127+Departamento!AN171+Departamento!AN193+Departamento!AN215+Departamento!AN259+Departamento!AN413+Departamento!AN457</f>
        <v>2116.7496745647841</v>
      </c>
      <c r="AO39" s="74">
        <f>+Departamento!AO61+Departamento!AO105+Departamento!AO127+Departamento!AO171+Departamento!AO193+Departamento!AO215+Departamento!AO259+Departamento!AO413+Departamento!AO457</f>
        <v>2117.700820477834</v>
      </c>
    </row>
    <row r="40" spans="1:41" ht="18" x14ac:dyDescent="0.25">
      <c r="A40" s="93"/>
      <c r="B40" s="96"/>
      <c r="C40" s="22" t="s">
        <v>91</v>
      </c>
      <c r="D40" s="75">
        <f>+Departamento!D62+Departamento!D106+Departamento!D128+Departamento!D172+Departamento!D194+Departamento!D216+Departamento!D260+Departamento!D414+Departamento!D458</f>
        <v>0</v>
      </c>
      <c r="E40" s="76">
        <f>+Departamento!E62+Departamento!E106+Departamento!E128+Departamento!E172+Departamento!E194+Departamento!E216+Departamento!E260+Departamento!E414+Departamento!E458</f>
        <v>0</v>
      </c>
      <c r="F40" s="76">
        <f>+Departamento!F62+Departamento!F106+Departamento!F128+Departamento!F172+Departamento!F194+Departamento!F216+Departamento!F260+Departamento!F414+Departamento!F458</f>
        <v>0</v>
      </c>
      <c r="G40" s="76">
        <f>+Departamento!G62+Departamento!G106+Departamento!G128+Departamento!G172+Departamento!G194+Departamento!G216+Departamento!G260+Departamento!G414+Departamento!G458</f>
        <v>0</v>
      </c>
      <c r="H40" s="76">
        <f>+Departamento!H62+Departamento!H106+Departamento!H128+Departamento!H172+Departamento!H194+Departamento!H216+Departamento!H260+Departamento!H414+Departamento!H458</f>
        <v>0</v>
      </c>
      <c r="I40" s="76">
        <f>+Departamento!I62+Departamento!I106+Departamento!I128+Departamento!I172+Departamento!I194+Departamento!I216+Departamento!I260+Departamento!I414+Departamento!I458</f>
        <v>0</v>
      </c>
      <c r="J40" s="76">
        <f>+Departamento!J62+Departamento!J106+Departamento!J128+Departamento!J172+Departamento!J194+Departamento!J216+Departamento!J260+Departamento!J414+Departamento!J458</f>
        <v>0</v>
      </c>
      <c r="K40" s="76">
        <f>+Departamento!K62+Departamento!K106+Departamento!K128+Departamento!K172+Departamento!K194+Departamento!K216+Departamento!K260+Departamento!K414+Departamento!K458</f>
        <v>0</v>
      </c>
      <c r="L40" s="76">
        <f>+Departamento!L62+Departamento!L106+Departamento!L128+Departamento!L172+Departamento!L194+Departamento!L216+Departamento!L260+Departamento!L414+Departamento!L458</f>
        <v>0</v>
      </c>
      <c r="M40" s="76">
        <f>+Departamento!M62+Departamento!M106+Departamento!M128+Departamento!M172+Departamento!M194+Departamento!M216+Departamento!M260+Departamento!M414+Departamento!M458</f>
        <v>0</v>
      </c>
      <c r="N40" s="76">
        <f>+Departamento!N62+Departamento!N106+Departamento!N128+Departamento!N172+Departamento!N194+Departamento!N216+Departamento!N260+Departamento!N414+Departamento!N458</f>
        <v>0</v>
      </c>
      <c r="O40" s="76">
        <f>+Departamento!O62+Departamento!O106+Departamento!O128+Departamento!O172+Departamento!O194+Departamento!O216+Departamento!O260+Departamento!O414+Departamento!O458</f>
        <v>0</v>
      </c>
      <c r="P40" s="76">
        <f>+Departamento!P62+Departamento!P106+Departamento!P128+Departamento!P172+Departamento!P194+Departamento!P216+Departamento!P260+Departamento!P414+Departamento!P458</f>
        <v>0</v>
      </c>
      <c r="Q40" s="76">
        <f>+Departamento!Q62+Departamento!Q106+Departamento!Q128+Departamento!Q172+Departamento!Q194+Departamento!Q216+Departamento!Q260+Departamento!Q414+Departamento!Q458</f>
        <v>0</v>
      </c>
      <c r="R40" s="76">
        <f>+Departamento!R62+Departamento!R106+Departamento!R128+Departamento!R172+Departamento!R194+Departamento!R216+Departamento!R260+Departamento!R414+Departamento!R458</f>
        <v>0</v>
      </c>
      <c r="S40" s="76">
        <f>+Departamento!S62+Departamento!S106+Departamento!S128+Departamento!S172+Departamento!S194+Departamento!S216+Departamento!S260+Departamento!S414+Departamento!S458</f>
        <v>0</v>
      </c>
      <c r="T40" s="76">
        <f>+Departamento!T62+Departamento!T106+Departamento!T128+Departamento!T172+Departamento!T194+Departamento!T216+Departamento!T260+Departamento!T414+Departamento!T458</f>
        <v>0</v>
      </c>
      <c r="U40" s="77">
        <f>+Departamento!U62+Departamento!U106+Departamento!U128+Departamento!U172+Departamento!U194+Departamento!U216+Departamento!U260+Departamento!U414+Departamento!U458</f>
        <v>0</v>
      </c>
      <c r="V40" s="75">
        <f>+Departamento!V62+Departamento!V106+Departamento!V128+Departamento!V172+Departamento!V194+Departamento!V216+Departamento!V260+Departamento!V414+Departamento!V458</f>
        <v>0</v>
      </c>
      <c r="W40" s="75">
        <f>+Departamento!W62+Departamento!W106+Departamento!W128+Departamento!W172+Departamento!W194+Departamento!W216+Departamento!W260+Departamento!W414+Departamento!W458</f>
        <v>0</v>
      </c>
      <c r="X40" s="76">
        <f>+Departamento!X62+Departamento!X106+Departamento!X128+Departamento!X172+Departamento!X194+Departamento!X216+Departamento!X260+Departamento!X414+Departamento!X458</f>
        <v>0</v>
      </c>
      <c r="Y40" s="76">
        <f>+Departamento!Y62+Departamento!Y106+Departamento!Y128+Departamento!Y172+Departamento!Y194+Departamento!Y216+Departamento!Y260+Departamento!Y414+Departamento!Y458</f>
        <v>0</v>
      </c>
      <c r="Z40" s="76">
        <f>+Departamento!Z62+Departamento!Z106+Departamento!Z128+Departamento!Z172+Departamento!Z194+Departamento!Z216+Departamento!Z260+Departamento!Z414+Departamento!Z458</f>
        <v>0</v>
      </c>
      <c r="AA40" s="76">
        <f>+Departamento!AA62+Departamento!AA106+Departamento!AA128+Departamento!AA172+Departamento!AA194+Departamento!AA216+Departamento!AA260+Departamento!AA414+Departamento!AA458</f>
        <v>0</v>
      </c>
      <c r="AB40" s="76">
        <f>+Departamento!AB62+Departamento!AB106+Departamento!AB128+Departamento!AB172+Departamento!AB194+Departamento!AB216+Departamento!AB260+Departamento!AB414+Departamento!AB458</f>
        <v>0</v>
      </c>
      <c r="AC40" s="76">
        <f>+Departamento!AC62+Departamento!AC106+Departamento!AC128+Departamento!AC172+Departamento!AC194+Departamento!AC216+Departamento!AC260+Departamento!AC414+Departamento!AC458</f>
        <v>0</v>
      </c>
      <c r="AD40" s="76">
        <f>+Departamento!AD62+Departamento!AD106+Departamento!AD128+Departamento!AD172+Departamento!AD194+Departamento!AD216+Departamento!AD260+Departamento!AD414+Departamento!AD458</f>
        <v>0</v>
      </c>
      <c r="AE40" s="76">
        <f>+Departamento!AE62+Departamento!AE106+Departamento!AE128+Departamento!AE172+Departamento!AE194+Departamento!AE216+Departamento!AE260+Departamento!AE414+Departamento!AE458</f>
        <v>0</v>
      </c>
      <c r="AF40" s="76">
        <f>+Departamento!AF62+Departamento!AF106+Departamento!AF128+Departamento!AF172+Departamento!AF194+Departamento!AF216+Departamento!AF260+Departamento!AF414+Departamento!AF458</f>
        <v>0</v>
      </c>
      <c r="AG40" s="76">
        <f>+Departamento!AG62+Departamento!AG106+Departamento!AG128+Departamento!AG172+Departamento!AG194+Departamento!AG216+Departamento!AG260+Departamento!AG414+Departamento!AG458</f>
        <v>0</v>
      </c>
      <c r="AH40" s="76">
        <f>+Departamento!AH62+Departamento!AH106+Departamento!AH128+Departamento!AH172+Departamento!AH194+Departamento!AH216+Departamento!AH260+Departamento!AH414+Departamento!AH458</f>
        <v>0</v>
      </c>
      <c r="AI40" s="76">
        <f>+Departamento!AI62+Departamento!AI106+Departamento!AI128+Departamento!AI172+Departamento!AI194+Departamento!AI216+Departamento!AI260+Departamento!AI414+Departamento!AI458</f>
        <v>0</v>
      </c>
      <c r="AJ40" s="76">
        <f>+Departamento!AJ62+Departamento!AJ106+Departamento!AJ128+Departamento!AJ172+Departamento!AJ194+Departamento!AJ216+Departamento!AJ260+Departamento!AJ414+Departamento!AJ458</f>
        <v>0</v>
      </c>
      <c r="AK40" s="76">
        <f>+Departamento!AK62+Departamento!AK106+Departamento!AK128+Departamento!AK172+Departamento!AK194+Departamento!AK216+Departamento!AK260+Departamento!AK414+Departamento!AK458</f>
        <v>0</v>
      </c>
      <c r="AL40" s="76">
        <f>+Departamento!AL62+Departamento!AL106+Departamento!AL128+Departamento!AL172+Departamento!AL194+Departamento!AL216+Departamento!AL260+Departamento!AL414+Departamento!AL458</f>
        <v>0</v>
      </c>
      <c r="AM40" s="76">
        <f>+Departamento!AM62+Departamento!AM106+Departamento!AM128+Departamento!AM172+Departamento!AM194+Departamento!AM216+Departamento!AM260+Departamento!AM414+Departamento!AM458</f>
        <v>5390.8115570348673</v>
      </c>
      <c r="AN40" s="78">
        <f>+Departamento!AN62+Departamento!AN106+Departamento!AN128+Departamento!AN172+Departamento!AN194+Departamento!AN216+Departamento!AN260+Departamento!AN414+Departamento!AN458</f>
        <v>5390.8115570348673</v>
      </c>
      <c r="AO40" s="78">
        <f>+Departamento!AO62+Departamento!AO106+Departamento!AO128+Departamento!AO172+Departamento!AO194+Departamento!AO216+Departamento!AO260+Departamento!AO414+Departamento!AO458</f>
        <v>5390.8115570348673</v>
      </c>
    </row>
    <row r="41" spans="1:41" x14ac:dyDescent="0.25">
      <c r="A41" s="93"/>
      <c r="B41" s="96"/>
      <c r="C41" s="23" t="s">
        <v>105</v>
      </c>
      <c r="D41" s="71">
        <f>+Departamento!D63+Departamento!D107+Departamento!D129+Departamento!D173+Departamento!D195+Departamento!D217+Departamento!D261+Departamento!D415+Departamento!D459</f>
        <v>0</v>
      </c>
      <c r="E41" s="72">
        <f>+Departamento!E63+Departamento!E107+Departamento!E129+Departamento!E173+Departamento!E195+Departamento!E217+Departamento!E261+Departamento!E415+Departamento!E459</f>
        <v>0</v>
      </c>
      <c r="F41" s="72">
        <f>+Departamento!F63+Departamento!F107+Departamento!F129+Departamento!F173+Departamento!F195+Departamento!F217+Departamento!F261+Departamento!F415+Departamento!F459</f>
        <v>0</v>
      </c>
      <c r="G41" s="72">
        <f>+Departamento!G63+Departamento!G107+Departamento!G129+Departamento!G173+Departamento!G195+Departamento!G217+Departamento!G261+Departamento!G415+Departamento!G459</f>
        <v>0</v>
      </c>
      <c r="H41" s="72">
        <f>+Departamento!H63+Departamento!H107+Departamento!H129+Departamento!H173+Departamento!H195+Departamento!H217+Departamento!H261+Departamento!H415+Departamento!H459</f>
        <v>6203.756084536004</v>
      </c>
      <c r="I41" s="72">
        <f>+Departamento!I63+Departamento!I107+Departamento!I129+Departamento!I173+Departamento!I195+Departamento!I217+Departamento!I261+Departamento!I415+Departamento!I459</f>
        <v>0</v>
      </c>
      <c r="J41" s="72">
        <f>+Departamento!J63+Departamento!J107+Departamento!J129+Departamento!J173+Departamento!J195+Departamento!J217+Departamento!J261+Departamento!J415+Departamento!J459</f>
        <v>0</v>
      </c>
      <c r="K41" s="72">
        <f>+Departamento!K63+Departamento!K107+Departamento!K129+Departamento!K173+Departamento!K195+Departamento!K217+Departamento!K261+Departamento!K415+Departamento!K459</f>
        <v>0</v>
      </c>
      <c r="L41" s="72">
        <f>+Departamento!L63+Departamento!L107+Departamento!L129+Departamento!L173+Departamento!L195+Departamento!L217+Departamento!L261+Departamento!L415+Departamento!L459</f>
        <v>0</v>
      </c>
      <c r="M41" s="72">
        <f>+Departamento!M63+Departamento!M107+Departamento!M129+Departamento!M173+Departamento!M195+Departamento!M217+Departamento!M261+Departamento!M415+Departamento!M459</f>
        <v>0</v>
      </c>
      <c r="N41" s="72">
        <f>+Departamento!N63+Departamento!N107+Departamento!N129+Departamento!N173+Departamento!N195+Departamento!N217+Departamento!N261+Departamento!N415+Departamento!N459</f>
        <v>0</v>
      </c>
      <c r="O41" s="72">
        <f>+Departamento!O63+Departamento!O107+Departamento!O129+Departamento!O173+Departamento!O195+Departamento!O217+Departamento!O261+Departamento!O415+Departamento!O459</f>
        <v>0</v>
      </c>
      <c r="P41" s="72">
        <f>+Departamento!P63+Departamento!P107+Departamento!P129+Departamento!P173+Departamento!P195+Departamento!P217+Departamento!P261+Departamento!P415+Departamento!P459</f>
        <v>0</v>
      </c>
      <c r="Q41" s="72">
        <f>+Departamento!Q63+Departamento!Q107+Departamento!Q129+Departamento!Q173+Departamento!Q195+Departamento!Q217+Departamento!Q261+Departamento!Q415+Departamento!Q459</f>
        <v>0</v>
      </c>
      <c r="R41" s="72">
        <f>+Departamento!R63+Departamento!R107+Departamento!R129+Departamento!R173+Departamento!R195+Departamento!R217+Departamento!R261+Departamento!R415+Departamento!R459</f>
        <v>0</v>
      </c>
      <c r="S41" s="72">
        <f>+Departamento!S63+Departamento!S107+Departamento!S129+Departamento!S173+Departamento!S195+Departamento!S217+Departamento!S261+Departamento!S415+Departamento!S459</f>
        <v>0</v>
      </c>
      <c r="T41" s="72">
        <f>+Departamento!T63+Departamento!T107+Departamento!T129+Departamento!T173+Departamento!T195+Departamento!T217+Departamento!T261+Departamento!T415+Departamento!T459</f>
        <v>0</v>
      </c>
      <c r="U41" s="73">
        <f>+Departamento!U63+Departamento!U107+Departamento!U129+Departamento!U173+Departamento!U195+Departamento!U217+Departamento!U261+Departamento!U415+Departamento!U459</f>
        <v>0</v>
      </c>
      <c r="V41" s="71">
        <f>+Departamento!V63+Departamento!V107+Departamento!V129+Departamento!V173+Departamento!V195+Departamento!V217+Departamento!V261+Departamento!V415+Departamento!V459</f>
        <v>6203.756084536004</v>
      </c>
      <c r="W41" s="71">
        <f>+Departamento!W63+Departamento!W107+Departamento!W129+Departamento!W173+Departamento!W195+Departamento!W217+Departamento!W261+Departamento!W415+Departamento!W459</f>
        <v>0</v>
      </c>
      <c r="X41" s="72">
        <f>+Departamento!X63+Departamento!X107+Departamento!X129+Departamento!X173+Departamento!X195+Departamento!X217+Departamento!X261+Departamento!X415+Departamento!X459</f>
        <v>0</v>
      </c>
      <c r="Y41" s="72">
        <f>+Departamento!Y63+Departamento!Y107+Departamento!Y129+Departamento!Y173+Departamento!Y195+Departamento!Y217+Departamento!Y261+Departamento!Y415+Departamento!Y459</f>
        <v>0</v>
      </c>
      <c r="Z41" s="72">
        <f>+Departamento!Z63+Departamento!Z107+Departamento!Z129+Departamento!Z173+Departamento!Z195+Departamento!Z217+Departamento!Z261+Departamento!Z415+Departamento!Z459</f>
        <v>0</v>
      </c>
      <c r="AA41" s="72">
        <f>+Departamento!AA63+Departamento!AA107+Departamento!AA129+Departamento!AA173+Departamento!AA195+Departamento!AA217+Departamento!AA261+Departamento!AA415+Departamento!AA459</f>
        <v>0</v>
      </c>
      <c r="AB41" s="72">
        <f>+Departamento!AB63+Departamento!AB107+Departamento!AB129+Departamento!AB173+Departamento!AB195+Departamento!AB217+Departamento!AB261+Departamento!AB415+Departamento!AB459</f>
        <v>0</v>
      </c>
      <c r="AC41" s="72">
        <f>+Departamento!AC63+Departamento!AC107+Departamento!AC129+Departamento!AC173+Departamento!AC195+Departamento!AC217+Departamento!AC261+Departamento!AC415+Departamento!AC459</f>
        <v>0</v>
      </c>
      <c r="AD41" s="72">
        <f>+Departamento!AD63+Departamento!AD107+Departamento!AD129+Departamento!AD173+Departamento!AD195+Departamento!AD217+Departamento!AD261+Departamento!AD415+Departamento!AD459</f>
        <v>0</v>
      </c>
      <c r="AE41" s="72">
        <f>+Departamento!AE63+Departamento!AE107+Departamento!AE129+Departamento!AE173+Departamento!AE195+Departamento!AE217+Departamento!AE261+Departamento!AE415+Departamento!AE459</f>
        <v>0</v>
      </c>
      <c r="AF41" s="72">
        <f>+Departamento!AF63+Departamento!AF107+Departamento!AF129+Departamento!AF173+Departamento!AF195+Departamento!AF217+Departamento!AF261+Departamento!AF415+Departamento!AF459</f>
        <v>0</v>
      </c>
      <c r="AG41" s="72">
        <f>+Departamento!AG63+Departamento!AG107+Departamento!AG129+Departamento!AG173+Departamento!AG195+Departamento!AG217+Departamento!AG261+Departamento!AG415+Departamento!AG459</f>
        <v>0</v>
      </c>
      <c r="AH41" s="72">
        <f>+Departamento!AH63+Departamento!AH107+Departamento!AH129+Departamento!AH173+Departamento!AH195+Departamento!AH217+Departamento!AH261+Departamento!AH415+Departamento!AH459</f>
        <v>0</v>
      </c>
      <c r="AI41" s="72">
        <f>+Departamento!AI63+Departamento!AI107+Departamento!AI129+Departamento!AI173+Departamento!AI195+Departamento!AI217+Departamento!AI261+Departamento!AI415+Departamento!AI459</f>
        <v>0</v>
      </c>
      <c r="AJ41" s="72">
        <f>+Departamento!AJ63+Departamento!AJ107+Departamento!AJ129+Departamento!AJ173+Departamento!AJ195+Departamento!AJ217+Departamento!AJ261+Departamento!AJ415+Departamento!AJ459</f>
        <v>0</v>
      </c>
      <c r="AK41" s="72">
        <f>+Departamento!AK63+Departamento!AK107+Departamento!AK129+Departamento!AK173+Departamento!AK195+Departamento!AK217+Departamento!AK261+Departamento!AK415+Departamento!AK459</f>
        <v>0</v>
      </c>
      <c r="AL41" s="72">
        <f>+Departamento!AL63+Departamento!AL107+Departamento!AL129+Departamento!AL173+Departamento!AL195+Departamento!AL217+Departamento!AL261+Departamento!AL415+Departamento!AL459</f>
        <v>0</v>
      </c>
      <c r="AM41" s="72">
        <f>+Departamento!AM63+Departamento!AM107+Departamento!AM129+Departamento!AM173+Departamento!AM195+Departamento!AM217+Departamento!AM261+Departamento!AM415+Departamento!AM459</f>
        <v>0</v>
      </c>
      <c r="AN41" s="74">
        <f>+Departamento!AN63+Departamento!AN107+Departamento!AN129+Departamento!AN173+Departamento!AN195+Departamento!AN217+Departamento!AN261+Departamento!AN415+Departamento!AN459</f>
        <v>0</v>
      </c>
      <c r="AO41" s="74">
        <f>+Departamento!AO63+Departamento!AO107+Departamento!AO129+Departamento!AO173+Departamento!AO195+Departamento!AO217+Departamento!AO261+Departamento!AO415+Departamento!AO459</f>
        <v>6203.756084536004</v>
      </c>
    </row>
    <row r="42" spans="1:41" x14ac:dyDescent="0.25">
      <c r="A42" s="94"/>
      <c r="B42" s="97"/>
      <c r="C42" s="31" t="s">
        <v>92</v>
      </c>
      <c r="D42" s="84">
        <f t="shared" ref="D42:K42" si="3">SUM(D27:D41)</f>
        <v>5094.6237634898525</v>
      </c>
      <c r="E42" s="85">
        <f t="shared" si="3"/>
        <v>220.67794817405229</v>
      </c>
      <c r="F42" s="85">
        <f t="shared" si="3"/>
        <v>141.09569765315922</v>
      </c>
      <c r="G42" s="85">
        <f t="shared" si="3"/>
        <v>56321.899851069225</v>
      </c>
      <c r="H42" s="85">
        <f t="shared" si="3"/>
        <v>6203.756084536004</v>
      </c>
      <c r="I42" s="85">
        <f t="shared" si="3"/>
        <v>0</v>
      </c>
      <c r="J42" s="85">
        <f t="shared" si="3"/>
        <v>0</v>
      </c>
      <c r="K42" s="85">
        <f t="shared" si="3"/>
        <v>0</v>
      </c>
      <c r="L42" s="85">
        <f>SUM(L27:L41)</f>
        <v>0.95114591304931007</v>
      </c>
      <c r="M42" s="85">
        <f>SUM(M27:M41)</f>
        <v>113.48969536030995</v>
      </c>
      <c r="N42" s="85">
        <f t="shared" ref="N42:S42" si="4">SUM(N27:N41)</f>
        <v>0</v>
      </c>
      <c r="O42" s="85">
        <f t="shared" si="4"/>
        <v>0</v>
      </c>
      <c r="P42" s="85">
        <f t="shared" si="4"/>
        <v>0</v>
      </c>
      <c r="Q42" s="85">
        <f t="shared" si="4"/>
        <v>0</v>
      </c>
      <c r="R42" s="85">
        <f t="shared" si="4"/>
        <v>0</v>
      </c>
      <c r="S42" s="85">
        <f t="shared" si="4"/>
        <v>0</v>
      </c>
      <c r="T42" s="85">
        <f>SUM(T27:T41)</f>
        <v>0</v>
      </c>
      <c r="U42" s="85"/>
      <c r="V42" s="84">
        <f>SUM(D42:T42)</f>
        <v>68096.494186195647</v>
      </c>
      <c r="W42" s="84">
        <f t="shared" ref="W42:AL42" si="5">SUM(W27:W41)</f>
        <v>1016.00928</v>
      </c>
      <c r="X42" s="85">
        <f t="shared" si="5"/>
        <v>0</v>
      </c>
      <c r="Y42" s="85">
        <f t="shared" si="5"/>
        <v>702.72808758166832</v>
      </c>
      <c r="Z42" s="85">
        <f t="shared" si="5"/>
        <v>13242.600023735778</v>
      </c>
      <c r="AA42" s="85">
        <f t="shared" si="5"/>
        <v>9677.8029868458107</v>
      </c>
      <c r="AB42" s="85">
        <f t="shared" si="5"/>
        <v>73.915672257514956</v>
      </c>
      <c r="AC42" s="85">
        <f t="shared" si="5"/>
        <v>360.88508538565463</v>
      </c>
      <c r="AD42" s="85">
        <f t="shared" si="5"/>
        <v>43215.131847673867</v>
      </c>
      <c r="AE42" s="85">
        <f t="shared" si="5"/>
        <v>0</v>
      </c>
      <c r="AF42" s="85">
        <f t="shared" si="5"/>
        <v>645.95355727179856</v>
      </c>
      <c r="AG42" s="85">
        <f t="shared" si="5"/>
        <v>87.052218659923327</v>
      </c>
      <c r="AH42" s="85">
        <f t="shared" si="5"/>
        <v>0</v>
      </c>
      <c r="AI42" s="85">
        <f t="shared" si="5"/>
        <v>0</v>
      </c>
      <c r="AJ42" s="85">
        <f t="shared" si="5"/>
        <v>0</v>
      </c>
      <c r="AK42" s="85">
        <f t="shared" si="5"/>
        <v>8.5113592765200625</v>
      </c>
      <c r="AL42" s="85">
        <f t="shared" si="5"/>
        <v>0</v>
      </c>
      <c r="AM42" s="85">
        <f>SUM(AM27:AM41)</f>
        <v>26081.81476122059</v>
      </c>
      <c r="AN42" s="84">
        <f>SUM(W42:AM42)</f>
        <v>95112.40487990914</v>
      </c>
      <c r="AO42" s="86">
        <f>+AN42+V42</f>
        <v>163208.89906610479</v>
      </c>
    </row>
    <row r="45" spans="1:41" x14ac:dyDescent="0.25">
      <c r="A45" s="1"/>
      <c r="B45" s="87" t="s">
        <v>163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x14ac:dyDescent="0.25">
      <c r="A46" s="2"/>
      <c r="B46" s="3"/>
      <c r="C46" s="4"/>
      <c r="D46" s="88" t="s">
        <v>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90" t="s">
        <v>1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5"/>
    </row>
    <row r="47" spans="1:41" x14ac:dyDescent="0.25">
      <c r="A47" s="2"/>
      <c r="B47" s="2" t="s">
        <v>175</v>
      </c>
      <c r="C47" s="6"/>
      <c r="D47" s="7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8</v>
      </c>
      <c r="K47" s="8" t="s">
        <v>9</v>
      </c>
      <c r="L47" s="8" t="s">
        <v>10</v>
      </c>
      <c r="M47" s="8" t="s">
        <v>11</v>
      </c>
      <c r="N47" s="8" t="s">
        <v>12</v>
      </c>
      <c r="O47" s="8" t="s">
        <v>13</v>
      </c>
      <c r="P47" s="8" t="s">
        <v>14</v>
      </c>
      <c r="Q47" s="8" t="s">
        <v>15</v>
      </c>
      <c r="R47" s="8" t="s">
        <v>16</v>
      </c>
      <c r="S47" s="8" t="s">
        <v>17</v>
      </c>
      <c r="T47" s="8" t="s">
        <v>18</v>
      </c>
      <c r="U47" s="9" t="s">
        <v>19</v>
      </c>
      <c r="V47" s="10" t="s">
        <v>20</v>
      </c>
      <c r="W47" s="7" t="s">
        <v>21</v>
      </c>
      <c r="X47" s="8" t="s">
        <v>22</v>
      </c>
      <c r="Y47" s="8" t="s">
        <v>23</v>
      </c>
      <c r="Z47" s="8" t="s">
        <v>24</v>
      </c>
      <c r="AA47" s="8" t="s">
        <v>25</v>
      </c>
      <c r="AB47" s="8" t="s">
        <v>26</v>
      </c>
      <c r="AC47" s="8" t="s">
        <v>27</v>
      </c>
      <c r="AD47" s="8" t="s">
        <v>28</v>
      </c>
      <c r="AE47" s="8" t="s">
        <v>29</v>
      </c>
      <c r="AF47" s="8" t="s">
        <v>30</v>
      </c>
      <c r="AG47" s="8" t="s">
        <v>31</v>
      </c>
      <c r="AH47" s="8" t="s">
        <v>32</v>
      </c>
      <c r="AI47" s="8" t="s">
        <v>33</v>
      </c>
      <c r="AJ47" s="8" t="s">
        <v>34</v>
      </c>
      <c r="AK47" s="8" t="s">
        <v>35</v>
      </c>
      <c r="AL47" s="8" t="s">
        <v>36</v>
      </c>
      <c r="AM47" s="8" t="s">
        <v>37</v>
      </c>
      <c r="AN47" s="11" t="s">
        <v>38</v>
      </c>
      <c r="AO47" s="11" t="s">
        <v>39</v>
      </c>
    </row>
    <row r="48" spans="1:41" ht="27" x14ac:dyDescent="0.25">
      <c r="A48" s="12"/>
      <c r="B48" s="13"/>
      <c r="C48" s="14"/>
      <c r="D48" s="15" t="s">
        <v>40</v>
      </c>
      <c r="E48" s="16" t="s">
        <v>41</v>
      </c>
      <c r="F48" s="16" t="s">
        <v>42</v>
      </c>
      <c r="G48" s="16" t="s">
        <v>43</v>
      </c>
      <c r="H48" s="16" t="s">
        <v>44</v>
      </c>
      <c r="I48" s="17" t="s">
        <v>45</v>
      </c>
      <c r="J48" s="17" t="s">
        <v>46</v>
      </c>
      <c r="K48" s="16" t="s">
        <v>47</v>
      </c>
      <c r="L48" s="16" t="s">
        <v>48</v>
      </c>
      <c r="M48" s="16" t="s">
        <v>49</v>
      </c>
      <c r="N48" s="16" t="s">
        <v>50</v>
      </c>
      <c r="O48" s="17" t="s">
        <v>51</v>
      </c>
      <c r="P48" s="17" t="s">
        <v>52</v>
      </c>
      <c r="Q48" s="16" t="s">
        <v>53</v>
      </c>
      <c r="R48" s="16" t="s">
        <v>54</v>
      </c>
      <c r="S48" s="16" t="s">
        <v>55</v>
      </c>
      <c r="T48" s="16" t="s">
        <v>56</v>
      </c>
      <c r="U48" s="18" t="s">
        <v>57</v>
      </c>
      <c r="V48" s="19" t="s">
        <v>58</v>
      </c>
      <c r="W48" s="20" t="s">
        <v>59</v>
      </c>
      <c r="X48" s="16" t="s">
        <v>60</v>
      </c>
      <c r="Y48" s="16" t="s">
        <v>61</v>
      </c>
      <c r="Z48" s="16" t="s">
        <v>62</v>
      </c>
      <c r="AA48" s="17" t="s">
        <v>63</v>
      </c>
      <c r="AB48" s="17" t="s">
        <v>64</v>
      </c>
      <c r="AC48" s="16" t="s">
        <v>65</v>
      </c>
      <c r="AD48" s="16" t="s">
        <v>66</v>
      </c>
      <c r="AE48" s="16" t="s">
        <v>180</v>
      </c>
      <c r="AF48" s="16" t="s">
        <v>67</v>
      </c>
      <c r="AG48" s="16" t="s">
        <v>68</v>
      </c>
      <c r="AH48" s="17" t="s">
        <v>69</v>
      </c>
      <c r="AI48" s="17" t="s">
        <v>70</v>
      </c>
      <c r="AJ48" s="16" t="s">
        <v>71</v>
      </c>
      <c r="AK48" s="16" t="s">
        <v>72</v>
      </c>
      <c r="AL48" s="16" t="s">
        <v>73</v>
      </c>
      <c r="AM48" s="16" t="s">
        <v>74</v>
      </c>
      <c r="AN48" s="21" t="s">
        <v>75</v>
      </c>
      <c r="AO48" s="21" t="s">
        <v>76</v>
      </c>
    </row>
    <row r="49" spans="1:41" ht="18" x14ac:dyDescent="0.25">
      <c r="A49" s="93" t="s">
        <v>77</v>
      </c>
      <c r="B49" s="96" t="s">
        <v>93</v>
      </c>
      <c r="C49" s="23" t="s">
        <v>78</v>
      </c>
      <c r="D49" s="71">
        <f>+Departamento!D5+Departamento!D335+Departamento!D357+Departamento!D467+Departamento!D533</f>
        <v>474.80714747468858</v>
      </c>
      <c r="E49" s="72">
        <f>+Departamento!E5+Departamento!E335+Departamento!E357+Departamento!E467+Departamento!E533</f>
        <v>91.790409586534295</v>
      </c>
      <c r="F49" s="72">
        <f>+Departamento!F5+Departamento!F335+Departamento!F357+Departamento!F467+Departamento!F533</f>
        <v>58.940661486936655</v>
      </c>
      <c r="G49" s="72">
        <f>+Departamento!G5+Departamento!G335+Departamento!G357+Departamento!G467+Departamento!G533</f>
        <v>373.81038521276093</v>
      </c>
      <c r="H49" s="72">
        <f>+Departamento!H5+Departamento!H335+Departamento!H357+Departamento!H467+Departamento!H533</f>
        <v>0</v>
      </c>
      <c r="I49" s="72">
        <f>+Departamento!I5+Departamento!I335+Departamento!I357+Departamento!I467+Departamento!I533</f>
        <v>0</v>
      </c>
      <c r="J49" s="72">
        <f>+Departamento!J5+Departamento!J335+Departamento!J357+Departamento!J467+Departamento!J533</f>
        <v>0</v>
      </c>
      <c r="K49" s="72">
        <f>+Departamento!K5+Departamento!K335+Departamento!K357+Departamento!K467+Departamento!K533</f>
        <v>0</v>
      </c>
      <c r="L49" s="72">
        <f>+Departamento!L5+Departamento!L335+Departamento!L357+Departamento!L467+Departamento!L533</f>
        <v>0</v>
      </c>
      <c r="M49" s="72">
        <f>+Departamento!M5+Departamento!M335+Departamento!M357+Departamento!M467+Departamento!M533</f>
        <v>0</v>
      </c>
      <c r="N49" s="72">
        <f>+Departamento!N5+Departamento!N335+Departamento!N357+Departamento!N467+Departamento!N533</f>
        <v>0</v>
      </c>
      <c r="O49" s="72">
        <f>+Departamento!O5+Departamento!O335+Departamento!O357+Departamento!O467+Departamento!O533</f>
        <v>0</v>
      </c>
      <c r="P49" s="72">
        <f>+Departamento!P5+Departamento!P335+Departamento!P357+Departamento!P467+Departamento!P533</f>
        <v>0</v>
      </c>
      <c r="Q49" s="72">
        <f>+Departamento!Q5+Departamento!Q335+Departamento!Q357+Departamento!Q467+Departamento!Q533</f>
        <v>0</v>
      </c>
      <c r="R49" s="72">
        <f>+Departamento!R5+Departamento!R335+Departamento!R357+Departamento!R467+Departamento!R533</f>
        <v>0</v>
      </c>
      <c r="S49" s="72">
        <f>+Departamento!S5+Departamento!S335+Departamento!S357+Departamento!S467+Departamento!S533</f>
        <v>0</v>
      </c>
      <c r="T49" s="72">
        <f>+Departamento!T5+Departamento!T335+Departamento!T357+Departamento!T467+Departamento!T533</f>
        <v>81.130610000000004</v>
      </c>
      <c r="U49" s="73">
        <f>+Departamento!U5+Departamento!U335+Departamento!U357+Departamento!U467+Departamento!U533</f>
        <v>0</v>
      </c>
      <c r="V49" s="71">
        <f>+Departamento!V5+Departamento!V335+Departamento!V357+Departamento!V467+Departamento!V533</f>
        <v>1080.4792137609206</v>
      </c>
      <c r="W49" s="71">
        <f>+Departamento!W5+Departamento!W335+Departamento!W357+Departamento!W467+Departamento!W533</f>
        <v>0</v>
      </c>
      <c r="X49" s="72">
        <f>+Departamento!X5+Departamento!X335+Departamento!X357+Departamento!X467+Departamento!X533</f>
        <v>0</v>
      </c>
      <c r="Y49" s="72">
        <f>+Departamento!Y5+Departamento!Y335+Departamento!Y357+Departamento!Y467+Departamento!Y533</f>
        <v>39.97647615404739</v>
      </c>
      <c r="Z49" s="72">
        <f>+Departamento!Z5+Departamento!Z335+Departamento!Z357+Departamento!Z467+Departamento!Z533</f>
        <v>478.73510699606891</v>
      </c>
      <c r="AA49" s="72">
        <f>+Departamento!AA5+Departamento!AA335+Departamento!AA357+Departamento!AA467+Departamento!AA533</f>
        <v>0</v>
      </c>
      <c r="AB49" s="72">
        <f>+Departamento!AB5+Departamento!AB335+Departamento!AB357+Departamento!AB467+Departamento!AB533</f>
        <v>0</v>
      </c>
      <c r="AC49" s="72">
        <f>+Departamento!AC5+Departamento!AC335+Departamento!AC357+Departamento!AC467+Departamento!AC533</f>
        <v>0</v>
      </c>
      <c r="AD49" s="72">
        <f>+Departamento!AD5+Departamento!AD335+Departamento!AD357+Departamento!AD467+Departamento!AD533</f>
        <v>288.10329255409499</v>
      </c>
      <c r="AE49" s="72">
        <f>+Departamento!AE5+Departamento!AE335+Departamento!AE357+Departamento!AE467+Departamento!AE533</f>
        <v>0</v>
      </c>
      <c r="AF49" s="72">
        <f>+Departamento!AF5+Departamento!AF335+Departamento!AF357+Departamento!AF467+Departamento!AF533</f>
        <v>653.54398845903552</v>
      </c>
      <c r="AG49" s="72">
        <f>+Departamento!AG5+Departamento!AG335+Departamento!AG357+Departamento!AG467+Departamento!AG533</f>
        <v>165.24318502748085</v>
      </c>
      <c r="AH49" s="72">
        <f>+Departamento!AH5+Departamento!AH335+Departamento!AH357+Departamento!AH467+Departamento!AH533</f>
        <v>0</v>
      </c>
      <c r="AI49" s="72">
        <f>+Departamento!AI5+Departamento!AI335+Departamento!AI357+Departamento!AI467+Departamento!AI533</f>
        <v>0</v>
      </c>
      <c r="AJ49" s="72">
        <f>+Departamento!AJ5+Departamento!AJ335+Departamento!AJ357+Departamento!AJ467+Departamento!AJ533</f>
        <v>0</v>
      </c>
      <c r="AK49" s="72">
        <f>+Departamento!AK5+Departamento!AK335+Departamento!AK357+Departamento!AK467+Departamento!AK533</f>
        <v>0</v>
      </c>
      <c r="AL49" s="72">
        <f>+Departamento!AL5+Departamento!AL335+Departamento!AL357+Departamento!AL467+Departamento!AL533</f>
        <v>0</v>
      </c>
      <c r="AM49" s="72">
        <f>+Departamento!AM5+Departamento!AM335+Departamento!AM357+Departamento!AM467+Departamento!AM533</f>
        <v>77.291536886929521</v>
      </c>
      <c r="AN49" s="74">
        <f>+Departamento!AN5+Departamento!AN335+Departamento!AN357+Departamento!AN467+Departamento!AN533</f>
        <v>1702.8935860776571</v>
      </c>
      <c r="AO49" s="74">
        <f>+Departamento!AO5+Departamento!AO335+Departamento!AO357+Departamento!AO467+Departamento!AO533</f>
        <v>2783.372799838578</v>
      </c>
    </row>
    <row r="50" spans="1:41" ht="27" x14ac:dyDescent="0.25">
      <c r="A50" s="93"/>
      <c r="B50" s="96"/>
      <c r="C50" s="22" t="s">
        <v>79</v>
      </c>
      <c r="D50" s="75">
        <f>+Departamento!D6+Departamento!D336+Departamento!D358+Departamento!D468+Departamento!D534</f>
        <v>0</v>
      </c>
      <c r="E50" s="76">
        <f>+Departamento!E6+Departamento!E336+Departamento!E358+Departamento!E468+Departamento!E534</f>
        <v>0</v>
      </c>
      <c r="F50" s="76">
        <f>+Departamento!F6+Departamento!F336+Departamento!F358+Departamento!F468+Departamento!F534</f>
        <v>0</v>
      </c>
      <c r="G50" s="76">
        <f>+Departamento!G6+Departamento!G336+Departamento!G358+Departamento!G468+Departamento!G534</f>
        <v>0</v>
      </c>
      <c r="H50" s="76">
        <f>+Departamento!H6+Departamento!H336+Departamento!H358+Departamento!H468+Departamento!H534</f>
        <v>0</v>
      </c>
      <c r="I50" s="76">
        <f>+Departamento!I6+Departamento!I336+Departamento!I358+Departamento!I468+Departamento!I534</f>
        <v>0</v>
      </c>
      <c r="J50" s="76">
        <f>+Departamento!J6+Departamento!J336+Departamento!J358+Departamento!J468+Departamento!J534</f>
        <v>0</v>
      </c>
      <c r="K50" s="76">
        <f>+Departamento!K6+Departamento!K336+Departamento!K358+Departamento!K468+Departamento!K534</f>
        <v>0</v>
      </c>
      <c r="L50" s="76">
        <f>+Departamento!L6+Departamento!L336+Departamento!L358+Departamento!L468+Departamento!L534</f>
        <v>0</v>
      </c>
      <c r="M50" s="76">
        <f>+Departamento!M6+Departamento!M336+Departamento!M358+Departamento!M468+Departamento!M534</f>
        <v>0</v>
      </c>
      <c r="N50" s="76">
        <f>+Departamento!N6+Departamento!N336+Departamento!N358+Departamento!N468+Departamento!N534</f>
        <v>0</v>
      </c>
      <c r="O50" s="76">
        <f>+Departamento!O6+Departamento!O336+Departamento!O358+Departamento!O468+Departamento!O534</f>
        <v>0</v>
      </c>
      <c r="P50" s="76">
        <f>+Departamento!P6+Departamento!P336+Departamento!P358+Departamento!P468+Departamento!P534</f>
        <v>0</v>
      </c>
      <c r="Q50" s="76">
        <f>+Departamento!Q6+Departamento!Q336+Departamento!Q358+Departamento!Q468+Departamento!Q534</f>
        <v>0</v>
      </c>
      <c r="R50" s="76">
        <f>+Departamento!R6+Departamento!R336+Departamento!R358+Departamento!R468+Departamento!R534</f>
        <v>0</v>
      </c>
      <c r="S50" s="76">
        <f>+Departamento!S6+Departamento!S336+Departamento!S358+Departamento!S468+Departamento!S534</f>
        <v>0</v>
      </c>
      <c r="T50" s="76">
        <f>+Departamento!T6+Departamento!T336+Departamento!T358+Departamento!T468+Departamento!T534</f>
        <v>0</v>
      </c>
      <c r="U50" s="77">
        <f>+Departamento!U6+Departamento!U336+Departamento!U358+Departamento!U468+Departamento!U534</f>
        <v>0</v>
      </c>
      <c r="V50" s="75">
        <f>+Departamento!V6+Departamento!V336+Departamento!V358+Departamento!V468+Departamento!V534</f>
        <v>0</v>
      </c>
      <c r="W50" s="75">
        <f>+Departamento!W6+Departamento!W336+Departamento!W358+Departamento!W468+Departamento!W534</f>
        <v>0</v>
      </c>
      <c r="X50" s="76">
        <f>+Departamento!X6+Departamento!X336+Departamento!X358+Departamento!X468+Departamento!X534</f>
        <v>0</v>
      </c>
      <c r="Y50" s="76">
        <f>+Departamento!Y6+Departamento!Y336+Departamento!Y358+Departamento!Y468+Departamento!Y534</f>
        <v>0</v>
      </c>
      <c r="Z50" s="76">
        <f>+Departamento!Z6+Departamento!Z336+Departamento!Z358+Departamento!Z468+Departamento!Z534</f>
        <v>0</v>
      </c>
      <c r="AA50" s="76">
        <f>+Departamento!AA6+Departamento!AA336+Departamento!AA358+Departamento!AA468+Departamento!AA534</f>
        <v>0</v>
      </c>
      <c r="AB50" s="76">
        <f>+Departamento!AB6+Departamento!AB336+Departamento!AB358+Departamento!AB468+Departamento!AB534</f>
        <v>0</v>
      </c>
      <c r="AC50" s="76">
        <f>+Departamento!AC6+Departamento!AC336+Departamento!AC358+Departamento!AC468+Departamento!AC534</f>
        <v>0</v>
      </c>
      <c r="AD50" s="76">
        <f>+Departamento!AD6+Departamento!AD336+Departamento!AD358+Departamento!AD468+Departamento!AD534</f>
        <v>0</v>
      </c>
      <c r="AE50" s="76">
        <f>+Departamento!AE6+Departamento!AE336+Departamento!AE358+Departamento!AE468+Departamento!AE534</f>
        <v>0</v>
      </c>
      <c r="AF50" s="76">
        <f>+Departamento!AF6+Departamento!AF336+Departamento!AF358+Departamento!AF468+Departamento!AF534</f>
        <v>0</v>
      </c>
      <c r="AG50" s="76">
        <f>+Departamento!AG6+Departamento!AG336+Departamento!AG358+Departamento!AG468+Departamento!AG534</f>
        <v>0</v>
      </c>
      <c r="AH50" s="76">
        <f>+Departamento!AH6+Departamento!AH336+Departamento!AH358+Departamento!AH468+Departamento!AH534</f>
        <v>0</v>
      </c>
      <c r="AI50" s="76">
        <f>+Departamento!AI6+Departamento!AI336+Departamento!AI358+Departamento!AI468+Departamento!AI534</f>
        <v>0</v>
      </c>
      <c r="AJ50" s="76">
        <f>+Departamento!AJ6+Departamento!AJ336+Departamento!AJ358+Departamento!AJ468+Departamento!AJ534</f>
        <v>0</v>
      </c>
      <c r="AK50" s="76">
        <f>+Departamento!AK6+Departamento!AK336+Departamento!AK358+Departamento!AK468+Departamento!AK534</f>
        <v>0</v>
      </c>
      <c r="AL50" s="76">
        <f>+Departamento!AL6+Departamento!AL336+Departamento!AL358+Departamento!AL468+Departamento!AL534</f>
        <v>0</v>
      </c>
      <c r="AM50" s="76">
        <f>+Departamento!AM6+Departamento!AM336+Departamento!AM358+Departamento!AM468+Departamento!AM534</f>
        <v>63.275149256470378</v>
      </c>
      <c r="AN50" s="78">
        <f>+Departamento!AN6+Departamento!AN336+Departamento!AN358+Departamento!AN468+Departamento!AN534</f>
        <v>63.275149256470378</v>
      </c>
      <c r="AO50" s="78">
        <f>+Departamento!AO6+Departamento!AO336+Departamento!AO358+Departamento!AO468+Departamento!AO534</f>
        <v>63.275149256470378</v>
      </c>
    </row>
    <row r="51" spans="1:41" x14ac:dyDescent="0.25">
      <c r="A51" s="93"/>
      <c r="B51" s="96"/>
      <c r="C51" s="23" t="s">
        <v>80</v>
      </c>
      <c r="D51" s="71">
        <f>+Departamento!D7+Departamento!D337+Departamento!D359+Departamento!D469+Departamento!D535</f>
        <v>0</v>
      </c>
      <c r="E51" s="72">
        <f>+Departamento!E7+Departamento!E337+Departamento!E359+Departamento!E469+Departamento!E535</f>
        <v>0</v>
      </c>
      <c r="F51" s="72">
        <f>+Departamento!F7+Departamento!F337+Departamento!F359+Departamento!F469+Departamento!F535</f>
        <v>0</v>
      </c>
      <c r="G51" s="72">
        <f>+Departamento!G7+Departamento!G337+Departamento!G359+Departamento!G469+Departamento!G535</f>
        <v>0</v>
      </c>
      <c r="H51" s="72">
        <f>+Departamento!H7+Departamento!H337+Departamento!H359+Departamento!H469+Departamento!H535</f>
        <v>0</v>
      </c>
      <c r="I51" s="72">
        <f>+Departamento!I7+Departamento!I337+Departamento!I359+Departamento!I469+Departamento!I535</f>
        <v>0</v>
      </c>
      <c r="J51" s="72">
        <f>+Departamento!J7+Departamento!J337+Departamento!J359+Departamento!J469+Departamento!J535</f>
        <v>0</v>
      </c>
      <c r="K51" s="72">
        <f>+Departamento!K7+Departamento!K337+Departamento!K359+Departamento!K469+Departamento!K535</f>
        <v>0</v>
      </c>
      <c r="L51" s="72">
        <f>+Departamento!L7+Departamento!L337+Departamento!L359+Departamento!L469+Departamento!L535</f>
        <v>0</v>
      </c>
      <c r="M51" s="72">
        <f>+Departamento!M7+Departamento!M337+Departamento!M359+Departamento!M469+Departamento!M535</f>
        <v>0</v>
      </c>
      <c r="N51" s="72">
        <f>+Departamento!N7+Departamento!N337+Departamento!N359+Departamento!N469+Departamento!N535</f>
        <v>0</v>
      </c>
      <c r="O51" s="72">
        <f>+Departamento!O7+Departamento!O337+Departamento!O359+Departamento!O469+Departamento!O535</f>
        <v>0</v>
      </c>
      <c r="P51" s="72">
        <f>+Departamento!P7+Departamento!P337+Departamento!P359+Departamento!P469+Departamento!P535</f>
        <v>0</v>
      </c>
      <c r="Q51" s="72">
        <f>+Departamento!Q7+Departamento!Q337+Departamento!Q359+Departamento!Q469+Departamento!Q535</f>
        <v>0</v>
      </c>
      <c r="R51" s="72">
        <f>+Departamento!R7+Departamento!R337+Departamento!R359+Departamento!R469+Departamento!R535</f>
        <v>0</v>
      </c>
      <c r="S51" s="72">
        <f>+Departamento!S7+Departamento!S337+Departamento!S359+Departamento!S469+Departamento!S535</f>
        <v>0</v>
      </c>
      <c r="T51" s="72">
        <f>+Departamento!T7+Departamento!T337+Departamento!T359+Departamento!T469+Departamento!T535</f>
        <v>0</v>
      </c>
      <c r="U51" s="73">
        <f>+Departamento!U7+Departamento!U337+Departamento!U359+Departamento!U469+Departamento!U535</f>
        <v>0</v>
      </c>
      <c r="V51" s="71">
        <f>+Departamento!V7+Departamento!V337+Departamento!V359+Departamento!V469+Departamento!V535</f>
        <v>0</v>
      </c>
      <c r="W51" s="71">
        <f>+Departamento!W7+Departamento!W337+Departamento!W359+Departamento!W469+Departamento!W535</f>
        <v>0</v>
      </c>
      <c r="X51" s="72">
        <f>+Departamento!X7+Departamento!X337+Departamento!X359+Departamento!X469+Departamento!X535</f>
        <v>0</v>
      </c>
      <c r="Y51" s="72">
        <f>+Departamento!Y7+Departamento!Y337+Departamento!Y359+Departamento!Y469+Departamento!Y535</f>
        <v>0</v>
      </c>
      <c r="Z51" s="72">
        <f>+Departamento!Z7+Departamento!Z337+Departamento!Z359+Departamento!Z469+Departamento!Z535</f>
        <v>0</v>
      </c>
      <c r="AA51" s="72">
        <f>+Departamento!AA7+Departamento!AA337+Departamento!AA359+Departamento!AA469+Departamento!AA535</f>
        <v>0</v>
      </c>
      <c r="AB51" s="72">
        <f>+Departamento!AB7+Departamento!AB337+Departamento!AB359+Departamento!AB469+Departamento!AB535</f>
        <v>0</v>
      </c>
      <c r="AC51" s="72">
        <f>+Departamento!AC7+Departamento!AC337+Departamento!AC359+Departamento!AC469+Departamento!AC535</f>
        <v>0</v>
      </c>
      <c r="AD51" s="72">
        <f>+Departamento!AD7+Departamento!AD337+Departamento!AD359+Departamento!AD469+Departamento!AD535</f>
        <v>0</v>
      </c>
      <c r="AE51" s="72">
        <f>+Departamento!AE7+Departamento!AE337+Departamento!AE359+Departamento!AE469+Departamento!AE535</f>
        <v>0</v>
      </c>
      <c r="AF51" s="72">
        <f>+Departamento!AF7+Departamento!AF337+Departamento!AF359+Departamento!AF469+Departamento!AF535</f>
        <v>0</v>
      </c>
      <c r="AG51" s="72">
        <f>+Departamento!AG7+Departamento!AG337+Departamento!AG359+Departamento!AG469+Departamento!AG535</f>
        <v>0</v>
      </c>
      <c r="AH51" s="72">
        <f>+Departamento!AH7+Departamento!AH337+Departamento!AH359+Departamento!AH469+Departamento!AH535</f>
        <v>0</v>
      </c>
      <c r="AI51" s="72">
        <f>+Departamento!AI7+Departamento!AI337+Departamento!AI359+Departamento!AI469+Departamento!AI535</f>
        <v>0</v>
      </c>
      <c r="AJ51" s="72">
        <f>+Departamento!AJ7+Departamento!AJ337+Departamento!AJ359+Departamento!AJ469+Departamento!AJ535</f>
        <v>0</v>
      </c>
      <c r="AK51" s="72">
        <f>+Departamento!AK7+Departamento!AK337+Departamento!AK359+Departamento!AK469+Departamento!AK535</f>
        <v>0</v>
      </c>
      <c r="AL51" s="72">
        <f>+Departamento!AL7+Departamento!AL337+Departamento!AL359+Departamento!AL469+Departamento!AL535</f>
        <v>0</v>
      </c>
      <c r="AM51" s="72">
        <f>+Departamento!AM7+Departamento!AM337+Departamento!AM359+Departamento!AM469+Departamento!AM535</f>
        <v>36.72725270376425</v>
      </c>
      <c r="AN51" s="74">
        <f>+Departamento!AN7+Departamento!AN337+Departamento!AN359+Departamento!AN469+Departamento!AN535</f>
        <v>36.72725270376425</v>
      </c>
      <c r="AO51" s="74">
        <f>+Departamento!AO7+Departamento!AO337+Departamento!AO359+Departamento!AO469+Departamento!AO535</f>
        <v>36.72725270376425</v>
      </c>
    </row>
    <row r="52" spans="1:41" ht="18" x14ac:dyDescent="0.25">
      <c r="A52" s="93"/>
      <c r="B52" s="96"/>
      <c r="C52" s="22" t="s">
        <v>81</v>
      </c>
      <c r="D52" s="75">
        <f>+Departamento!D8+Departamento!D338+Departamento!D360+Departamento!D470+Departamento!D536</f>
        <v>0</v>
      </c>
      <c r="E52" s="76">
        <f>+Departamento!E8+Departamento!E338+Departamento!E360+Departamento!E470+Departamento!E536</f>
        <v>0</v>
      </c>
      <c r="F52" s="76">
        <f>+Departamento!F8+Departamento!F338+Departamento!F360+Departamento!F470+Departamento!F536</f>
        <v>0</v>
      </c>
      <c r="G52" s="76">
        <f>+Departamento!G8+Departamento!G338+Departamento!G360+Departamento!G470+Departamento!G536</f>
        <v>0</v>
      </c>
      <c r="H52" s="76">
        <f>+Departamento!H8+Departamento!H338+Departamento!H360+Departamento!H470+Departamento!H536</f>
        <v>0</v>
      </c>
      <c r="I52" s="76">
        <f>+Departamento!I8+Departamento!I338+Departamento!I360+Departamento!I470+Departamento!I536</f>
        <v>0</v>
      </c>
      <c r="J52" s="76">
        <f>+Departamento!J8+Departamento!J338+Departamento!J360+Departamento!J470+Departamento!J536</f>
        <v>0</v>
      </c>
      <c r="K52" s="76">
        <f>+Departamento!K8+Departamento!K338+Departamento!K360+Departamento!K470+Departamento!K536</f>
        <v>0</v>
      </c>
      <c r="L52" s="76">
        <f>+Departamento!L8+Departamento!L338+Departamento!L360+Departamento!L470+Departamento!L536</f>
        <v>0</v>
      </c>
      <c r="M52" s="76">
        <f>+Departamento!M8+Departamento!M338+Departamento!M360+Departamento!M470+Departamento!M536</f>
        <v>0</v>
      </c>
      <c r="N52" s="76">
        <f>+Departamento!N8+Departamento!N338+Departamento!N360+Departamento!N470+Departamento!N536</f>
        <v>0</v>
      </c>
      <c r="O52" s="76">
        <f>+Departamento!O8+Departamento!O338+Departamento!O360+Departamento!O470+Departamento!O536</f>
        <v>0</v>
      </c>
      <c r="P52" s="76">
        <f>+Departamento!P8+Departamento!P338+Departamento!P360+Departamento!P470+Departamento!P536</f>
        <v>0</v>
      </c>
      <c r="Q52" s="76">
        <f>+Departamento!Q8+Departamento!Q338+Departamento!Q360+Departamento!Q470+Departamento!Q536</f>
        <v>0</v>
      </c>
      <c r="R52" s="76">
        <f>+Departamento!R8+Departamento!R338+Departamento!R360+Departamento!R470+Departamento!R536</f>
        <v>0</v>
      </c>
      <c r="S52" s="76">
        <f>+Departamento!S8+Departamento!S338+Departamento!S360+Departamento!S470+Departamento!S536</f>
        <v>0</v>
      </c>
      <c r="T52" s="76">
        <f>+Departamento!T8+Departamento!T338+Departamento!T360+Departamento!T470+Departamento!T536</f>
        <v>0</v>
      </c>
      <c r="U52" s="77">
        <f>+Departamento!U8+Departamento!U338+Departamento!U360+Departamento!U470+Departamento!U536</f>
        <v>0</v>
      </c>
      <c r="V52" s="75">
        <f>+Departamento!V8+Departamento!V338+Departamento!V360+Departamento!V470+Departamento!V536</f>
        <v>0</v>
      </c>
      <c r="W52" s="75">
        <f>+Departamento!W8+Departamento!W338+Departamento!W360+Departamento!W470+Departamento!W536</f>
        <v>0</v>
      </c>
      <c r="X52" s="76">
        <f>+Departamento!X8+Departamento!X338+Departamento!X360+Departamento!X470+Departamento!X536</f>
        <v>0</v>
      </c>
      <c r="Y52" s="76">
        <f>+Departamento!Y8+Departamento!Y338+Departamento!Y360+Departamento!Y470+Departamento!Y536</f>
        <v>0</v>
      </c>
      <c r="Z52" s="76">
        <f>+Departamento!Z8+Departamento!Z338+Departamento!Z360+Departamento!Z470+Departamento!Z536</f>
        <v>1.0028249152291561E-10</v>
      </c>
      <c r="AA52" s="76">
        <f>+Departamento!AA8+Departamento!AA338+Departamento!AA360+Departamento!AA470+Departamento!AA536</f>
        <v>4.7455961315319799</v>
      </c>
      <c r="AB52" s="76">
        <f>+Departamento!AB8+Departamento!AB338+Departamento!AB360+Departamento!AB470+Departamento!AB536</f>
        <v>1243.2042239314885</v>
      </c>
      <c r="AC52" s="76">
        <f>+Departamento!AC8+Departamento!AC338+Departamento!AC360+Departamento!AC470+Departamento!AC536</f>
        <v>81.358016224160082</v>
      </c>
      <c r="AD52" s="76">
        <f>+Departamento!AD8+Departamento!AD338+Departamento!AD360+Departamento!AD470+Departamento!AD536</f>
        <v>1561.8851201964019</v>
      </c>
      <c r="AE52" s="76">
        <f>+Departamento!AE8+Departamento!AE338+Departamento!AE360+Departamento!AE470+Departamento!AE536</f>
        <v>0</v>
      </c>
      <c r="AF52" s="76">
        <f>+Departamento!AF8+Departamento!AF338+Departamento!AF360+Departamento!AF470+Departamento!AF536</f>
        <v>0.10028478593272171</v>
      </c>
      <c r="AG52" s="76">
        <f>+Departamento!AG8+Departamento!AG338+Departamento!AG360+Departamento!AG470+Departamento!AG536</f>
        <v>0</v>
      </c>
      <c r="AH52" s="76">
        <f>+Departamento!AH8+Departamento!AH338+Departamento!AH360+Departamento!AH470+Departamento!AH536</f>
        <v>0</v>
      </c>
      <c r="AI52" s="76">
        <f>+Departamento!AI8+Departamento!AI338+Departamento!AI360+Departamento!AI470+Departamento!AI536</f>
        <v>0</v>
      </c>
      <c r="AJ52" s="76">
        <f>+Departamento!AJ8+Departamento!AJ338+Departamento!AJ360+Departamento!AJ470+Departamento!AJ536</f>
        <v>0</v>
      </c>
      <c r="AK52" s="76">
        <f>+Departamento!AK8+Departamento!AK338+Departamento!AK360+Departamento!AK470+Departamento!AK536</f>
        <v>629.18014172205505</v>
      </c>
      <c r="AL52" s="76">
        <f>+Departamento!AL8+Departamento!AL338+Departamento!AL360+Departamento!AL470+Departamento!AL536</f>
        <v>0</v>
      </c>
      <c r="AM52" s="76">
        <f>+Departamento!AM8+Departamento!AM338+Departamento!AM360+Departamento!AM470+Departamento!AM536</f>
        <v>1964.7571677724404</v>
      </c>
      <c r="AN52" s="78">
        <f>+Departamento!AN8+Departamento!AN338+Departamento!AN360+Departamento!AN470+Departamento!AN536</f>
        <v>5485.2305507641104</v>
      </c>
      <c r="AO52" s="78">
        <f>+Departamento!AO8+Departamento!AO338+Departamento!AO360+Departamento!AO470+Departamento!AO536</f>
        <v>5485.2305507641104</v>
      </c>
    </row>
    <row r="53" spans="1:41" ht="18" x14ac:dyDescent="0.25">
      <c r="A53" s="93"/>
      <c r="B53" s="96"/>
      <c r="C53" s="23" t="s">
        <v>82</v>
      </c>
      <c r="D53" s="71">
        <f>+Departamento!D9+Departamento!D339+Departamento!D361+Departamento!D471+Departamento!D537</f>
        <v>0</v>
      </c>
      <c r="E53" s="72">
        <f>+Departamento!E9+Departamento!E339+Departamento!E361+Departamento!E471+Departamento!E537</f>
        <v>0</v>
      </c>
      <c r="F53" s="72">
        <f>+Departamento!F9+Departamento!F339+Departamento!F361+Departamento!F471+Departamento!F537</f>
        <v>0</v>
      </c>
      <c r="G53" s="72">
        <f>+Departamento!G9+Departamento!G339+Departamento!G361+Departamento!G471+Departamento!G537</f>
        <v>0</v>
      </c>
      <c r="H53" s="72">
        <f>+Departamento!H9+Departamento!H339+Departamento!H361+Departamento!H471+Departamento!H537</f>
        <v>0</v>
      </c>
      <c r="I53" s="72">
        <f>+Departamento!I9+Departamento!I339+Departamento!I361+Departamento!I471+Departamento!I537</f>
        <v>0</v>
      </c>
      <c r="J53" s="72">
        <f>+Departamento!J9+Departamento!J339+Departamento!J361+Departamento!J471+Departamento!J537</f>
        <v>0</v>
      </c>
      <c r="K53" s="72">
        <f>+Departamento!K9+Departamento!K339+Departamento!K361+Departamento!K471+Departamento!K537</f>
        <v>0</v>
      </c>
      <c r="L53" s="72">
        <f>+Departamento!L9+Departamento!L339+Departamento!L361+Departamento!L471+Departamento!L537</f>
        <v>0</v>
      </c>
      <c r="M53" s="72">
        <f>+Departamento!M9+Departamento!M339+Departamento!M361+Departamento!M471+Departamento!M537</f>
        <v>0</v>
      </c>
      <c r="N53" s="72">
        <f>+Departamento!N9+Departamento!N339+Departamento!N361+Departamento!N471+Departamento!N537</f>
        <v>0</v>
      </c>
      <c r="O53" s="72">
        <f>+Departamento!O9+Departamento!O339+Departamento!O361+Departamento!O471+Departamento!O537</f>
        <v>0</v>
      </c>
      <c r="P53" s="72">
        <f>+Departamento!P9+Departamento!P339+Departamento!P361+Departamento!P471+Departamento!P537</f>
        <v>0</v>
      </c>
      <c r="Q53" s="72">
        <f>+Departamento!Q9+Departamento!Q339+Departamento!Q361+Departamento!Q471+Departamento!Q537</f>
        <v>0</v>
      </c>
      <c r="R53" s="72">
        <f>+Departamento!R9+Departamento!R339+Departamento!R361+Departamento!R471+Departamento!R537</f>
        <v>0</v>
      </c>
      <c r="S53" s="72">
        <f>+Departamento!S9+Departamento!S339+Departamento!S361+Departamento!S471+Departamento!S537</f>
        <v>0</v>
      </c>
      <c r="T53" s="72">
        <f>+Departamento!T9+Departamento!T339+Departamento!T361+Departamento!T471+Departamento!T537</f>
        <v>0</v>
      </c>
      <c r="U53" s="73">
        <f>+Departamento!U9+Departamento!U339+Departamento!U361+Departamento!U471+Departamento!U537</f>
        <v>0</v>
      </c>
      <c r="V53" s="71">
        <f>+Departamento!V9+Departamento!V339+Departamento!V361+Departamento!V471+Departamento!V537</f>
        <v>0</v>
      </c>
      <c r="W53" s="71">
        <f>+Departamento!W9+Departamento!W339+Departamento!W361+Departamento!W471+Departamento!W537</f>
        <v>0</v>
      </c>
      <c r="X53" s="72">
        <f>+Departamento!X9+Departamento!X339+Departamento!X361+Departamento!X471+Departamento!X537</f>
        <v>0</v>
      </c>
      <c r="Y53" s="72">
        <f>+Departamento!Y9+Departamento!Y339+Departamento!Y361+Departamento!Y471+Departamento!Y537</f>
        <v>0</v>
      </c>
      <c r="Z53" s="72">
        <f>+Departamento!Z9+Departamento!Z339+Departamento!Z361+Departamento!Z471+Departamento!Z537</f>
        <v>198.6554314100739</v>
      </c>
      <c r="AA53" s="72">
        <f>+Departamento!AA9+Departamento!AA339+Departamento!AA361+Departamento!AA471+Departamento!AA537</f>
        <v>29.227644673939942</v>
      </c>
      <c r="AB53" s="72">
        <f>+Departamento!AB9+Departamento!AB339+Departamento!AB361+Departamento!AB471+Departamento!AB537</f>
        <v>8412.0495217755251</v>
      </c>
      <c r="AC53" s="72">
        <f>+Departamento!AC9+Departamento!AC339+Departamento!AC361+Departamento!AC471+Departamento!AC537</f>
        <v>1080.748435941977</v>
      </c>
      <c r="AD53" s="72">
        <f>+Departamento!AD9+Departamento!AD339+Departamento!AD361+Departamento!AD471+Departamento!AD537</f>
        <v>21014.220638627354</v>
      </c>
      <c r="AE53" s="72">
        <f>+Departamento!AE9+Departamento!AE339+Departamento!AE361+Departamento!AE471+Departamento!AE537</f>
        <v>0</v>
      </c>
      <c r="AF53" s="72">
        <f>+Departamento!AF9+Departamento!AF339+Departamento!AF361+Departamento!AF471+Departamento!AF537</f>
        <v>0</v>
      </c>
      <c r="AG53" s="72">
        <f>+Departamento!AG9+Departamento!AG339+Departamento!AG361+Departamento!AG471+Departamento!AG537</f>
        <v>0</v>
      </c>
      <c r="AH53" s="72">
        <f>+Departamento!AH9+Departamento!AH339+Departamento!AH361+Departamento!AH471+Departamento!AH537</f>
        <v>0</v>
      </c>
      <c r="AI53" s="72">
        <f>+Departamento!AI9+Departamento!AI339+Departamento!AI361+Departamento!AI471+Departamento!AI537</f>
        <v>0</v>
      </c>
      <c r="AJ53" s="72">
        <f>+Departamento!AJ9+Departamento!AJ339+Departamento!AJ361+Departamento!AJ471+Departamento!AJ537</f>
        <v>0</v>
      </c>
      <c r="AK53" s="72">
        <f>+Departamento!AK9+Departamento!AK339+Departamento!AK361+Departamento!AK471+Departamento!AK537</f>
        <v>0</v>
      </c>
      <c r="AL53" s="72">
        <f>+Departamento!AL9+Departamento!AL339+Departamento!AL361+Departamento!AL471+Departamento!AL537</f>
        <v>0</v>
      </c>
      <c r="AM53" s="72">
        <f>+Departamento!AM9+Departamento!AM339+Departamento!AM361+Departamento!AM471+Departamento!AM537</f>
        <v>0</v>
      </c>
      <c r="AN53" s="74">
        <f>+Departamento!AN9+Departamento!AN339+Departamento!AN361+Departamento!AN471+Departamento!AN537</f>
        <v>30734.901672428867</v>
      </c>
      <c r="AO53" s="74">
        <f>+Departamento!AO9+Departamento!AO339+Departamento!AO361+Departamento!AO471+Departamento!AO537</f>
        <v>30734.901672428867</v>
      </c>
    </row>
    <row r="54" spans="1:41" x14ac:dyDescent="0.25">
      <c r="A54" s="93"/>
      <c r="B54" s="96"/>
      <c r="C54" s="22" t="s">
        <v>83</v>
      </c>
      <c r="D54" s="75">
        <f>+Departamento!D10+Departamento!D340+Departamento!D362+Departamento!D472+Departamento!D538</f>
        <v>0</v>
      </c>
      <c r="E54" s="79">
        <f>+Departamento!E10+Departamento!E340+Departamento!E362+Departamento!E472+Departamento!E538</f>
        <v>0</v>
      </c>
      <c r="F54" s="79">
        <f>+Departamento!F10+Departamento!F340+Departamento!F362+Departamento!F472+Departamento!F538</f>
        <v>0</v>
      </c>
      <c r="G54" s="79">
        <f>+Departamento!G10+Departamento!G340+Departamento!G362+Departamento!G472+Departamento!G538</f>
        <v>0</v>
      </c>
      <c r="H54" s="79">
        <f>+Departamento!H10+Departamento!H340+Departamento!H362+Departamento!H472+Departamento!H538</f>
        <v>0</v>
      </c>
      <c r="I54" s="80">
        <f>+Departamento!I10+Departamento!I340+Departamento!I362+Departamento!I472+Departamento!I538</f>
        <v>0</v>
      </c>
      <c r="J54" s="76">
        <f>+Departamento!J10+Departamento!J340+Departamento!J362+Departamento!J472+Departamento!J538</f>
        <v>0</v>
      </c>
      <c r="K54" s="79">
        <f>+Departamento!K10+Departamento!K340+Departamento!K362+Departamento!K472+Departamento!K538</f>
        <v>0</v>
      </c>
      <c r="L54" s="79">
        <f>+Departamento!L10+Departamento!L340+Departamento!L362+Departamento!L472+Departamento!L538</f>
        <v>0</v>
      </c>
      <c r="M54" s="79">
        <f>+Departamento!M10+Departamento!M340+Departamento!M362+Departamento!M472+Departamento!M538</f>
        <v>0</v>
      </c>
      <c r="N54" s="79">
        <f>+Departamento!N10+Departamento!N340+Departamento!N362+Departamento!N472+Departamento!N538</f>
        <v>0</v>
      </c>
      <c r="O54" s="80">
        <f>+Departamento!O10+Departamento!O340+Departamento!O362+Departamento!O472+Departamento!O538</f>
        <v>0</v>
      </c>
      <c r="P54" s="76">
        <f>+Departamento!P10+Departamento!P340+Departamento!P362+Departamento!P472+Departamento!P538</f>
        <v>0</v>
      </c>
      <c r="Q54" s="79">
        <f>+Departamento!Q10+Departamento!Q340+Departamento!Q362+Departamento!Q472+Departamento!Q538</f>
        <v>0</v>
      </c>
      <c r="R54" s="79">
        <f>+Departamento!R10+Departamento!R340+Departamento!R362+Departamento!R472+Departamento!R538</f>
        <v>0</v>
      </c>
      <c r="S54" s="79">
        <f>+Departamento!S10+Departamento!S340+Departamento!S362+Departamento!S472+Departamento!S538</f>
        <v>0</v>
      </c>
      <c r="T54" s="79">
        <f>+Departamento!T10+Departamento!T340+Departamento!T362+Departamento!T472+Departamento!T538</f>
        <v>0</v>
      </c>
      <c r="U54" s="81">
        <f>+Departamento!U10+Departamento!U340+Departamento!U362+Departamento!U472+Departamento!U538</f>
        <v>0</v>
      </c>
      <c r="V54" s="75">
        <f>+Departamento!V10+Departamento!V340+Departamento!V362+Departamento!V472+Departamento!V538</f>
        <v>0</v>
      </c>
      <c r="W54" s="82">
        <f>+Departamento!W10+Departamento!W340+Departamento!W362+Departamento!W472+Departamento!W538</f>
        <v>0</v>
      </c>
      <c r="X54" s="79">
        <f>+Departamento!X10+Departamento!X340+Departamento!X362+Departamento!X472+Departamento!X538</f>
        <v>0</v>
      </c>
      <c r="Y54" s="79">
        <f>+Departamento!Y10+Departamento!Y340+Departamento!Y362+Departamento!Y472+Departamento!Y538</f>
        <v>0</v>
      </c>
      <c r="Z54" s="79">
        <f>+Departamento!Z10+Departamento!Z340+Departamento!Z362+Departamento!Z472+Departamento!Z538</f>
        <v>0</v>
      </c>
      <c r="AA54" s="80">
        <f>+Departamento!AA10+Departamento!AA340+Departamento!AA362+Departamento!AA472+Departamento!AA538</f>
        <v>0</v>
      </c>
      <c r="AB54" s="76">
        <f>+Departamento!AB10+Departamento!AB340+Departamento!AB362+Departamento!AB472+Departamento!AB538</f>
        <v>0</v>
      </c>
      <c r="AC54" s="79">
        <f>+Departamento!AC10+Departamento!AC340+Departamento!AC362+Departamento!AC472+Departamento!AC538</f>
        <v>0</v>
      </c>
      <c r="AD54" s="79">
        <f>+Departamento!AD10+Departamento!AD340+Departamento!AD362+Departamento!AD472+Departamento!AD538</f>
        <v>0</v>
      </c>
      <c r="AE54" s="79">
        <f>+Departamento!AE10+Departamento!AE340+Departamento!AE362+Departamento!AE472+Departamento!AE538</f>
        <v>0</v>
      </c>
      <c r="AF54" s="79">
        <f>+Departamento!AF10+Departamento!AF340+Departamento!AF362+Departamento!AF472+Departamento!AF538</f>
        <v>0</v>
      </c>
      <c r="AG54" s="79">
        <f>+Departamento!AG10+Departamento!AG340+Departamento!AG362+Departamento!AG472+Departamento!AG538</f>
        <v>0</v>
      </c>
      <c r="AH54" s="80">
        <f>+Departamento!AH10+Departamento!AH340+Departamento!AH362+Departamento!AH472+Departamento!AH538</f>
        <v>0</v>
      </c>
      <c r="AI54" s="76">
        <f>+Departamento!AI10+Departamento!AI340+Departamento!AI362+Departamento!AI472+Departamento!AI538</f>
        <v>0</v>
      </c>
      <c r="AJ54" s="79">
        <f>+Departamento!AJ10+Departamento!AJ340+Departamento!AJ362+Departamento!AJ472+Departamento!AJ538</f>
        <v>0</v>
      </c>
      <c r="AK54" s="79">
        <f>+Departamento!AK10+Departamento!AK340+Departamento!AK362+Departamento!AK472+Departamento!AK538</f>
        <v>0</v>
      </c>
      <c r="AL54" s="79">
        <f>+Departamento!AL10+Departamento!AL340+Departamento!AL362+Departamento!AL472+Departamento!AL538</f>
        <v>0</v>
      </c>
      <c r="AM54" s="79">
        <f>+Departamento!AM10+Departamento!AM340+Departamento!AM362+Departamento!AM472+Departamento!AM538</f>
        <v>448.91358458358258</v>
      </c>
      <c r="AN54" s="83">
        <f>+Departamento!AN10+Departamento!AN340+Departamento!AN362+Departamento!AN472+Departamento!AN538</f>
        <v>448.91358458358258</v>
      </c>
      <c r="AO54" s="78">
        <f>+Departamento!AO10+Departamento!AO340+Departamento!AO362+Departamento!AO472+Departamento!AO538</f>
        <v>448.91358458358258</v>
      </c>
    </row>
    <row r="55" spans="1:41" x14ac:dyDescent="0.25">
      <c r="A55" s="93"/>
      <c r="B55" s="96"/>
      <c r="C55" s="23" t="s">
        <v>84</v>
      </c>
      <c r="D55" s="71">
        <f>+Departamento!D11+Departamento!D341+Departamento!D363+Departamento!D473+Departamento!D539</f>
        <v>0</v>
      </c>
      <c r="E55" s="72">
        <f>+Departamento!E11+Departamento!E341+Departamento!E363+Departamento!E473+Departamento!E539</f>
        <v>0</v>
      </c>
      <c r="F55" s="72">
        <f>+Departamento!F11+Departamento!F341+Departamento!F363+Departamento!F473+Departamento!F539</f>
        <v>0</v>
      </c>
      <c r="G55" s="72">
        <f>+Departamento!G11+Departamento!G341+Departamento!G363+Departamento!G473+Departamento!G539</f>
        <v>10521.879069552913</v>
      </c>
      <c r="H55" s="72">
        <f>+Departamento!H11+Departamento!H341+Departamento!H363+Departamento!H473+Departamento!H539</f>
        <v>0</v>
      </c>
      <c r="I55" s="72">
        <f>+Departamento!I11+Departamento!I341+Departamento!I363+Departamento!I473+Departamento!I539</f>
        <v>0</v>
      </c>
      <c r="J55" s="72">
        <f>+Departamento!J11+Departamento!J341+Departamento!J363+Departamento!J473+Departamento!J539</f>
        <v>0</v>
      </c>
      <c r="K55" s="72">
        <f>+Departamento!K11+Departamento!K341+Departamento!K363+Departamento!K473+Departamento!K539</f>
        <v>0</v>
      </c>
      <c r="L55" s="72">
        <f>+Departamento!L11+Departamento!L341+Departamento!L363+Departamento!L473+Departamento!L539</f>
        <v>0</v>
      </c>
      <c r="M55" s="72">
        <f>+Departamento!M11+Departamento!M341+Departamento!M363+Departamento!M473+Departamento!M539</f>
        <v>0</v>
      </c>
      <c r="N55" s="72">
        <f>+Departamento!N11+Departamento!N341+Departamento!N363+Departamento!N473+Departamento!N539</f>
        <v>0</v>
      </c>
      <c r="O55" s="72">
        <f>+Departamento!O11+Departamento!O341+Departamento!O363+Departamento!O473+Departamento!O539</f>
        <v>0</v>
      </c>
      <c r="P55" s="72">
        <f>+Departamento!P11+Departamento!P341+Departamento!P363+Departamento!P473+Departamento!P539</f>
        <v>0</v>
      </c>
      <c r="Q55" s="72">
        <f>+Departamento!Q11+Departamento!Q341+Departamento!Q363+Departamento!Q473+Departamento!Q539</f>
        <v>0</v>
      </c>
      <c r="R55" s="72">
        <f>+Departamento!R11+Departamento!R341+Departamento!R363+Departamento!R473+Departamento!R539</f>
        <v>0</v>
      </c>
      <c r="S55" s="72">
        <f>+Departamento!S11+Departamento!S341+Departamento!S363+Departamento!S473+Departamento!S539</f>
        <v>0</v>
      </c>
      <c r="T55" s="72">
        <f>+Departamento!T11+Departamento!T341+Departamento!T363+Departamento!T473+Departamento!T539</f>
        <v>0</v>
      </c>
      <c r="U55" s="73">
        <f>+Departamento!U11+Departamento!U341+Departamento!U363+Departamento!U473+Departamento!U539</f>
        <v>0</v>
      </c>
      <c r="V55" s="71">
        <f>+Departamento!V11+Departamento!V341+Departamento!V363+Departamento!V473+Departamento!V539</f>
        <v>10521.879069552913</v>
      </c>
      <c r="W55" s="71">
        <f>+Departamento!W11+Departamento!W341+Departamento!W363+Departamento!W473+Departamento!W539</f>
        <v>0</v>
      </c>
      <c r="X55" s="72">
        <f>+Departamento!X11+Departamento!X341+Departamento!X363+Departamento!X473+Departamento!X539</f>
        <v>0</v>
      </c>
      <c r="Y55" s="72">
        <f>+Departamento!Y11+Departamento!Y341+Departamento!Y363+Departamento!Y473+Departamento!Y539</f>
        <v>1104.5060666493246</v>
      </c>
      <c r="Z55" s="72">
        <f>+Departamento!Z11+Departamento!Z341+Departamento!Z363+Departamento!Z473+Departamento!Z539</f>
        <v>2977.9989570063167</v>
      </c>
      <c r="AA55" s="72">
        <f>+Departamento!AA11+Departamento!AA341+Departamento!AA363+Departamento!AA473+Departamento!AA539</f>
        <v>0</v>
      </c>
      <c r="AB55" s="72">
        <f>+Departamento!AB11+Departamento!AB341+Departamento!AB363+Departamento!AB473+Departamento!AB539</f>
        <v>0</v>
      </c>
      <c r="AC55" s="72">
        <f>+Departamento!AC11+Departamento!AC341+Departamento!AC363+Departamento!AC473+Departamento!AC539</f>
        <v>0</v>
      </c>
      <c r="AD55" s="72">
        <f>+Departamento!AD11+Departamento!AD341+Departamento!AD363+Departamento!AD473+Departamento!AD539</f>
        <v>0</v>
      </c>
      <c r="AE55" s="72">
        <f>+Departamento!AE11+Departamento!AE341+Departamento!AE363+Departamento!AE473+Departamento!AE539</f>
        <v>0</v>
      </c>
      <c r="AF55" s="72">
        <f>+Departamento!AF11+Departamento!AF341+Departamento!AF363+Departamento!AF473+Departamento!AF539</f>
        <v>0</v>
      </c>
      <c r="AG55" s="72">
        <f>+Departamento!AG11+Departamento!AG341+Departamento!AG363+Departamento!AG473+Departamento!AG539</f>
        <v>0</v>
      </c>
      <c r="AH55" s="72">
        <f>+Departamento!AH11+Departamento!AH341+Departamento!AH363+Departamento!AH473+Departamento!AH539</f>
        <v>0</v>
      </c>
      <c r="AI55" s="72">
        <f>+Departamento!AI11+Departamento!AI341+Departamento!AI363+Departamento!AI473+Departamento!AI539</f>
        <v>0</v>
      </c>
      <c r="AJ55" s="72">
        <f>+Departamento!AJ11+Departamento!AJ341+Departamento!AJ363+Departamento!AJ473+Departamento!AJ539</f>
        <v>0</v>
      </c>
      <c r="AK55" s="72">
        <f>+Departamento!AK11+Departamento!AK341+Departamento!AK363+Departamento!AK473+Departamento!AK539</f>
        <v>0</v>
      </c>
      <c r="AL55" s="72">
        <f>+Departamento!AL11+Departamento!AL341+Departamento!AL363+Departamento!AL473+Departamento!AL539</f>
        <v>0</v>
      </c>
      <c r="AM55" s="72">
        <f>+Departamento!AM11+Departamento!AM341+Departamento!AM363+Departamento!AM473+Departamento!AM539</f>
        <v>70.746516143277802</v>
      </c>
      <c r="AN55" s="74">
        <f>+Departamento!AN11+Departamento!AN341+Departamento!AN363+Departamento!AN473+Departamento!AN539</f>
        <v>4153.2515397989191</v>
      </c>
      <c r="AO55" s="74">
        <f>+Departamento!AO11+Departamento!AO341+Departamento!AO363+Departamento!AO473+Departamento!AO539</f>
        <v>14675.130609351832</v>
      </c>
    </row>
    <row r="56" spans="1:41" ht="18" x14ac:dyDescent="0.25">
      <c r="A56" s="93"/>
      <c r="B56" s="96"/>
      <c r="C56" s="22" t="s">
        <v>85</v>
      </c>
      <c r="D56" s="75">
        <f>+Departamento!D12+Departamento!D342+Departamento!D364+Departamento!D474+Departamento!D540</f>
        <v>0</v>
      </c>
      <c r="E56" s="79">
        <f>+Departamento!E12+Departamento!E342+Departamento!E364+Departamento!E474+Departamento!E540</f>
        <v>0</v>
      </c>
      <c r="F56" s="79">
        <f>+Departamento!F12+Departamento!F342+Departamento!F364+Departamento!F474+Departamento!F540</f>
        <v>0</v>
      </c>
      <c r="G56" s="79">
        <f>+Departamento!G12+Departamento!G342+Departamento!G364+Departamento!G474+Departamento!G540</f>
        <v>0</v>
      </c>
      <c r="H56" s="79">
        <f>+Departamento!H12+Departamento!H342+Departamento!H364+Departamento!H474+Departamento!H540</f>
        <v>0</v>
      </c>
      <c r="I56" s="80">
        <f>+Departamento!I12+Departamento!I342+Departamento!I364+Departamento!I474+Departamento!I540</f>
        <v>0</v>
      </c>
      <c r="J56" s="76">
        <f>+Departamento!J12+Departamento!J342+Departamento!J364+Departamento!J474+Departamento!J540</f>
        <v>0</v>
      </c>
      <c r="K56" s="79">
        <f>+Departamento!K12+Departamento!K342+Departamento!K364+Departamento!K474+Departamento!K540</f>
        <v>0</v>
      </c>
      <c r="L56" s="79">
        <f>+Departamento!L12+Departamento!L342+Departamento!L364+Departamento!L474+Departamento!L540</f>
        <v>0</v>
      </c>
      <c r="M56" s="79">
        <f>+Departamento!M12+Departamento!M342+Departamento!M364+Departamento!M474+Departamento!M540</f>
        <v>0</v>
      </c>
      <c r="N56" s="79">
        <f>+Departamento!N12+Departamento!N342+Departamento!N364+Departamento!N474+Departamento!N540</f>
        <v>0</v>
      </c>
      <c r="O56" s="80">
        <f>+Departamento!O12+Departamento!O342+Departamento!O364+Departamento!O474+Departamento!O540</f>
        <v>0</v>
      </c>
      <c r="P56" s="76">
        <f>+Departamento!P12+Departamento!P342+Departamento!P364+Departamento!P474+Departamento!P540</f>
        <v>0</v>
      </c>
      <c r="Q56" s="79">
        <f>+Departamento!Q12+Departamento!Q342+Departamento!Q364+Departamento!Q474+Departamento!Q540</f>
        <v>0</v>
      </c>
      <c r="R56" s="79">
        <f>+Departamento!R12+Departamento!R342+Departamento!R364+Departamento!R474+Departamento!R540</f>
        <v>0</v>
      </c>
      <c r="S56" s="79">
        <f>+Departamento!S12+Departamento!S342+Departamento!S364+Departamento!S474+Departamento!S540</f>
        <v>0</v>
      </c>
      <c r="T56" s="79">
        <f>+Departamento!T12+Departamento!T342+Departamento!T364+Departamento!T474+Departamento!T540</f>
        <v>0</v>
      </c>
      <c r="U56" s="81">
        <f>+Departamento!U12+Departamento!U342+Departamento!U364+Departamento!U474+Departamento!U540</f>
        <v>0</v>
      </c>
      <c r="V56" s="75">
        <f>+Departamento!V12+Departamento!V342+Departamento!V364+Departamento!V474+Departamento!V540</f>
        <v>0</v>
      </c>
      <c r="W56" s="82">
        <f>+Departamento!W12+Departamento!W342+Departamento!W364+Departamento!W474+Departamento!W540</f>
        <v>0</v>
      </c>
      <c r="X56" s="79">
        <f>+Departamento!X12+Departamento!X342+Departamento!X364+Departamento!X474+Departamento!X540</f>
        <v>0</v>
      </c>
      <c r="Y56" s="79">
        <f>+Departamento!Y12+Departamento!Y342+Departamento!Y364+Departamento!Y474+Departamento!Y540</f>
        <v>0</v>
      </c>
      <c r="Z56" s="79">
        <f>+Departamento!Z12+Departamento!Z342+Departamento!Z364+Departamento!Z474+Departamento!Z540</f>
        <v>0</v>
      </c>
      <c r="AA56" s="80">
        <f>+Departamento!AA12+Departamento!AA342+Departamento!AA364+Departamento!AA474+Departamento!AA540</f>
        <v>0</v>
      </c>
      <c r="AB56" s="76">
        <f>+Departamento!AB12+Departamento!AB342+Departamento!AB364+Departamento!AB474+Departamento!AB540</f>
        <v>0</v>
      </c>
      <c r="AC56" s="79">
        <f>+Departamento!AC12+Departamento!AC342+Departamento!AC364+Departamento!AC474+Departamento!AC540</f>
        <v>0</v>
      </c>
      <c r="AD56" s="79">
        <f>+Departamento!AD12+Departamento!AD342+Departamento!AD364+Departamento!AD474+Departamento!AD540</f>
        <v>0</v>
      </c>
      <c r="AE56" s="79">
        <f>+Departamento!AE12+Departamento!AE342+Departamento!AE364+Departamento!AE474+Departamento!AE540</f>
        <v>0</v>
      </c>
      <c r="AF56" s="79">
        <f>+Departamento!AF12+Departamento!AF342+Departamento!AF364+Departamento!AF474+Departamento!AF540</f>
        <v>0</v>
      </c>
      <c r="AG56" s="79">
        <f>+Departamento!AG12+Departamento!AG342+Departamento!AG364+Departamento!AG474+Departamento!AG540</f>
        <v>0</v>
      </c>
      <c r="AH56" s="80">
        <f>+Departamento!AH12+Departamento!AH342+Departamento!AH364+Departamento!AH474+Departamento!AH540</f>
        <v>0</v>
      </c>
      <c r="AI56" s="76">
        <f>+Departamento!AI12+Departamento!AI342+Departamento!AI364+Departamento!AI474+Departamento!AI540</f>
        <v>0</v>
      </c>
      <c r="AJ56" s="79">
        <f>+Departamento!AJ12+Departamento!AJ342+Departamento!AJ364+Departamento!AJ474+Departamento!AJ540</f>
        <v>0</v>
      </c>
      <c r="AK56" s="79">
        <f>+Departamento!AK12+Departamento!AK342+Departamento!AK364+Departamento!AK474+Departamento!AK540</f>
        <v>0</v>
      </c>
      <c r="AL56" s="79">
        <f>+Departamento!AL12+Departamento!AL342+Departamento!AL364+Departamento!AL474+Departamento!AL540</f>
        <v>0</v>
      </c>
      <c r="AM56" s="79">
        <f>+Departamento!AM12+Departamento!AM342+Departamento!AM364+Departamento!AM474+Departamento!AM540</f>
        <v>559.12676787456235</v>
      </c>
      <c r="AN56" s="83">
        <f>+Departamento!AN12+Departamento!AN342+Departamento!AN364+Departamento!AN474+Departamento!AN540</f>
        <v>559.12676787456235</v>
      </c>
      <c r="AO56" s="78">
        <f>+Departamento!AO12+Departamento!AO342+Departamento!AO364+Departamento!AO474+Departamento!AO540</f>
        <v>559.12676787456235</v>
      </c>
    </row>
    <row r="57" spans="1:41" ht="18" x14ac:dyDescent="0.25">
      <c r="A57" s="93"/>
      <c r="B57" s="96"/>
      <c r="C57" s="23" t="s">
        <v>86</v>
      </c>
      <c r="D57" s="71">
        <f>+Departamento!D13+Departamento!D343+Departamento!D365+Departamento!D475+Departamento!D541</f>
        <v>0</v>
      </c>
      <c r="E57" s="72">
        <f>+Departamento!E13+Departamento!E343+Departamento!E365+Departamento!E475+Departamento!E541</f>
        <v>0</v>
      </c>
      <c r="F57" s="72">
        <f>+Departamento!F13+Departamento!F343+Departamento!F365+Departamento!F475+Departamento!F541</f>
        <v>0</v>
      </c>
      <c r="G57" s="72">
        <f>+Departamento!G13+Departamento!G343+Departamento!G365+Departamento!G475+Departamento!G541</f>
        <v>336.12961481746999</v>
      </c>
      <c r="H57" s="72">
        <f>+Departamento!H13+Departamento!H343+Departamento!H365+Departamento!H475+Departamento!H541</f>
        <v>0</v>
      </c>
      <c r="I57" s="72">
        <f>+Departamento!I13+Departamento!I343+Departamento!I365+Departamento!I475+Departamento!I541</f>
        <v>0</v>
      </c>
      <c r="J57" s="72">
        <f>+Departamento!J13+Departamento!J343+Departamento!J365+Departamento!J475+Departamento!J541</f>
        <v>0</v>
      </c>
      <c r="K57" s="72">
        <f>+Departamento!K13+Departamento!K343+Departamento!K365+Departamento!K475+Departamento!K541</f>
        <v>0</v>
      </c>
      <c r="L57" s="72">
        <f>+Departamento!L13+Departamento!L343+Departamento!L365+Departamento!L475+Departamento!L541</f>
        <v>0</v>
      </c>
      <c r="M57" s="72">
        <f>+Departamento!M13+Departamento!M343+Departamento!M365+Departamento!M475+Departamento!M541</f>
        <v>18.211138836872944</v>
      </c>
      <c r="N57" s="72">
        <f>+Departamento!N13+Departamento!N343+Departamento!N365+Departamento!N475+Departamento!N541</f>
        <v>0</v>
      </c>
      <c r="O57" s="72">
        <f>+Departamento!O13+Departamento!O343+Departamento!O365+Departamento!O475+Departamento!O541</f>
        <v>0</v>
      </c>
      <c r="P57" s="72">
        <f>+Departamento!P13+Departamento!P343+Departamento!P365+Departamento!P475+Departamento!P541</f>
        <v>0</v>
      </c>
      <c r="Q57" s="72">
        <f>+Departamento!Q13+Departamento!Q343+Departamento!Q365+Departamento!Q475+Departamento!Q541</f>
        <v>0</v>
      </c>
      <c r="R57" s="72">
        <f>+Departamento!R13+Departamento!R343+Departamento!R365+Departamento!R475+Departamento!R541</f>
        <v>0</v>
      </c>
      <c r="S57" s="72">
        <f>+Departamento!S13+Departamento!S343+Departamento!S365+Departamento!S475+Departamento!S541</f>
        <v>0</v>
      </c>
      <c r="T57" s="72">
        <f>+Departamento!T13+Departamento!T343+Departamento!T365+Departamento!T475+Departamento!T541</f>
        <v>0</v>
      </c>
      <c r="U57" s="73">
        <f>+Departamento!U13+Departamento!U343+Departamento!U365+Departamento!U475+Departamento!U541</f>
        <v>0</v>
      </c>
      <c r="V57" s="71">
        <f>+Departamento!V13+Departamento!V343+Departamento!V365+Departamento!V475+Departamento!V541</f>
        <v>354.3407536543429</v>
      </c>
      <c r="W57" s="71">
        <f>+Departamento!W13+Departamento!W343+Departamento!W365+Departamento!W475+Departamento!W541</f>
        <v>0</v>
      </c>
      <c r="X57" s="72">
        <f>+Departamento!X13+Departamento!X343+Departamento!X365+Departamento!X475+Departamento!X541</f>
        <v>0</v>
      </c>
      <c r="Y57" s="72">
        <f>+Departamento!Y13+Departamento!Y343+Departamento!Y365+Departamento!Y475+Departamento!Y541</f>
        <v>6.0708360401582304</v>
      </c>
      <c r="Z57" s="72">
        <f>+Departamento!Z13+Departamento!Z343+Departamento!Z365+Departamento!Z475+Departamento!Z541</f>
        <v>78.393046863276211</v>
      </c>
      <c r="AA57" s="72">
        <f>+Departamento!AA13+Departamento!AA343+Departamento!AA365+Departamento!AA475+Departamento!AA541</f>
        <v>0</v>
      </c>
      <c r="AB57" s="72">
        <f>+Departamento!AB13+Departamento!AB343+Departamento!AB365+Departamento!AB475+Departamento!AB541</f>
        <v>0</v>
      </c>
      <c r="AC57" s="72">
        <f>+Departamento!AC13+Departamento!AC343+Departamento!AC365+Departamento!AC475+Departamento!AC541</f>
        <v>0</v>
      </c>
      <c r="AD57" s="72">
        <f>+Departamento!AD13+Departamento!AD343+Departamento!AD365+Departamento!AD475+Departamento!AD541</f>
        <v>0</v>
      </c>
      <c r="AE57" s="72">
        <f>+Departamento!AE13+Departamento!AE343+Departamento!AE365+Departamento!AE475+Departamento!AE541</f>
        <v>0</v>
      </c>
      <c r="AF57" s="72">
        <f>+Departamento!AF13+Departamento!AF343+Departamento!AF365+Departamento!AF475+Departamento!AF541</f>
        <v>0</v>
      </c>
      <c r="AG57" s="72">
        <f>+Departamento!AG13+Departamento!AG343+Departamento!AG365+Departamento!AG475+Departamento!AG541</f>
        <v>0</v>
      </c>
      <c r="AH57" s="72">
        <f>+Departamento!AH13+Departamento!AH343+Departamento!AH365+Departamento!AH475+Departamento!AH541</f>
        <v>0</v>
      </c>
      <c r="AI57" s="72">
        <f>+Departamento!AI13+Departamento!AI343+Departamento!AI365+Departamento!AI475+Departamento!AI541</f>
        <v>0</v>
      </c>
      <c r="AJ57" s="72">
        <f>+Departamento!AJ13+Departamento!AJ343+Departamento!AJ365+Departamento!AJ475+Departamento!AJ541</f>
        <v>0</v>
      </c>
      <c r="AK57" s="72">
        <f>+Departamento!AK13+Departamento!AK343+Departamento!AK365+Departamento!AK475+Departamento!AK541</f>
        <v>0</v>
      </c>
      <c r="AL57" s="72">
        <f>+Departamento!AL13+Departamento!AL343+Departamento!AL365+Departamento!AL475+Departamento!AL541</f>
        <v>0</v>
      </c>
      <c r="AM57" s="72">
        <f>+Departamento!AM13+Departamento!AM343+Departamento!AM365+Departamento!AM475+Departamento!AM541</f>
        <v>20.506693158408783</v>
      </c>
      <c r="AN57" s="74">
        <f>+Departamento!AN13+Departamento!AN343+Departamento!AN365+Departamento!AN475+Departamento!AN541</f>
        <v>104.97057606184323</v>
      </c>
      <c r="AO57" s="74">
        <f>+Departamento!AO13+Departamento!AO343+Departamento!AO365+Departamento!AO475+Departamento!AO541</f>
        <v>459.31132971618615</v>
      </c>
    </row>
    <row r="58" spans="1:41" ht="18" x14ac:dyDescent="0.25">
      <c r="A58" s="93"/>
      <c r="B58" s="96"/>
      <c r="C58" s="22" t="s">
        <v>87</v>
      </c>
      <c r="D58" s="75">
        <f>+Departamento!D14+Departamento!D344+Departamento!D366+Departamento!D476+Departamento!D542</f>
        <v>0</v>
      </c>
      <c r="E58" s="76">
        <f>+Departamento!E14+Departamento!E344+Departamento!E366+Departamento!E476+Departamento!E542</f>
        <v>0.45702252053295417</v>
      </c>
      <c r="F58" s="76">
        <f>+Departamento!F14+Departamento!F344+Departamento!F366+Departamento!F476+Departamento!F542</f>
        <v>0</v>
      </c>
      <c r="G58" s="76">
        <f>+Departamento!G14+Departamento!G344+Departamento!G366+Departamento!G476+Departamento!G542</f>
        <v>18.301503330028901</v>
      </c>
      <c r="H58" s="76">
        <f>+Departamento!H14+Departamento!H344+Departamento!H366+Departamento!H476+Departamento!H542</f>
        <v>0</v>
      </c>
      <c r="I58" s="76">
        <f>+Departamento!I14+Departamento!I344+Departamento!I366+Departamento!I476+Departamento!I542</f>
        <v>0</v>
      </c>
      <c r="J58" s="76">
        <f>+Departamento!J14+Departamento!J344+Departamento!J366+Departamento!J476+Departamento!J542</f>
        <v>0</v>
      </c>
      <c r="K58" s="76">
        <f>+Departamento!K14+Departamento!K344+Departamento!K366+Departamento!K476+Departamento!K542</f>
        <v>0</v>
      </c>
      <c r="L58" s="76">
        <f>+Departamento!L14+Departamento!L344+Departamento!L366+Departamento!L476+Departamento!L542</f>
        <v>0</v>
      </c>
      <c r="M58" s="76">
        <f>+Departamento!M14+Departamento!M344+Departamento!M366+Departamento!M476+Departamento!M542</f>
        <v>0</v>
      </c>
      <c r="N58" s="76">
        <f>+Departamento!N14+Departamento!N344+Departamento!N366+Departamento!N476+Departamento!N542</f>
        <v>0</v>
      </c>
      <c r="O58" s="76">
        <f>+Departamento!O14+Departamento!O344+Departamento!O366+Departamento!O476+Departamento!O542</f>
        <v>0</v>
      </c>
      <c r="P58" s="76">
        <f>+Departamento!P14+Departamento!P344+Departamento!P366+Departamento!P476+Departamento!P542</f>
        <v>0</v>
      </c>
      <c r="Q58" s="76">
        <f>+Departamento!Q14+Departamento!Q344+Departamento!Q366+Departamento!Q476+Departamento!Q542</f>
        <v>0</v>
      </c>
      <c r="R58" s="76">
        <f>+Departamento!R14+Departamento!R344+Departamento!R366+Departamento!R476+Departamento!R542</f>
        <v>0</v>
      </c>
      <c r="S58" s="76">
        <f>+Departamento!S14+Departamento!S344+Departamento!S366+Departamento!S476+Departamento!S542</f>
        <v>0</v>
      </c>
      <c r="T58" s="76">
        <f>+Departamento!T14+Departamento!T344+Departamento!T366+Departamento!T476+Departamento!T542</f>
        <v>0</v>
      </c>
      <c r="U58" s="77">
        <f>+Departamento!U14+Departamento!U344+Departamento!U366+Departamento!U476+Departamento!U542</f>
        <v>0</v>
      </c>
      <c r="V58" s="75">
        <f>+Departamento!V14+Departamento!V344+Departamento!V366+Departamento!V476+Departamento!V542</f>
        <v>18.758525850561856</v>
      </c>
      <c r="W58" s="75">
        <f>+Departamento!W14+Departamento!W344+Departamento!W366+Departamento!W476+Departamento!W542</f>
        <v>0</v>
      </c>
      <c r="X58" s="76">
        <f>+Departamento!X14+Departamento!X344+Departamento!X366+Departamento!X476+Departamento!X542</f>
        <v>0</v>
      </c>
      <c r="Y58" s="76">
        <f>+Departamento!Y14+Departamento!Y344+Departamento!Y366+Departamento!Y476+Departamento!Y542</f>
        <v>0</v>
      </c>
      <c r="Z58" s="76">
        <f>+Departamento!Z14+Departamento!Z344+Departamento!Z366+Departamento!Z476+Departamento!Z542</f>
        <v>11.041877537603542</v>
      </c>
      <c r="AA58" s="76">
        <f>+Departamento!AA14+Departamento!AA344+Departamento!AA366+Departamento!AA476+Departamento!AA542</f>
        <v>0</v>
      </c>
      <c r="AB58" s="76">
        <f>+Departamento!AB14+Departamento!AB344+Departamento!AB366+Departamento!AB476+Departamento!AB542</f>
        <v>0</v>
      </c>
      <c r="AC58" s="76">
        <f>+Departamento!AC14+Departamento!AC344+Departamento!AC366+Departamento!AC476+Departamento!AC542</f>
        <v>0</v>
      </c>
      <c r="AD58" s="76">
        <f>+Departamento!AD14+Departamento!AD344+Departamento!AD366+Departamento!AD476+Departamento!AD542</f>
        <v>0</v>
      </c>
      <c r="AE58" s="76">
        <f>+Departamento!AE14+Departamento!AE344+Departamento!AE366+Departamento!AE476+Departamento!AE542</f>
        <v>0</v>
      </c>
      <c r="AF58" s="76">
        <f>+Departamento!AF14+Departamento!AF344+Departamento!AF366+Departamento!AF476+Departamento!AF542</f>
        <v>0</v>
      </c>
      <c r="AG58" s="76">
        <f>+Departamento!AG14+Departamento!AG344+Departamento!AG366+Departamento!AG476+Departamento!AG542</f>
        <v>0</v>
      </c>
      <c r="AH58" s="76">
        <f>+Departamento!AH14+Departamento!AH344+Departamento!AH366+Departamento!AH476+Departamento!AH542</f>
        <v>0</v>
      </c>
      <c r="AI58" s="76">
        <f>+Departamento!AI14+Departamento!AI344+Departamento!AI366+Departamento!AI476+Departamento!AI542</f>
        <v>0</v>
      </c>
      <c r="AJ58" s="76">
        <f>+Departamento!AJ14+Departamento!AJ344+Departamento!AJ366+Departamento!AJ476+Departamento!AJ542</f>
        <v>0</v>
      </c>
      <c r="AK58" s="76">
        <f>+Departamento!AK14+Departamento!AK344+Departamento!AK366+Departamento!AK476+Departamento!AK542</f>
        <v>0</v>
      </c>
      <c r="AL58" s="76">
        <f>+Departamento!AL14+Departamento!AL344+Departamento!AL366+Departamento!AL476+Departamento!AL542</f>
        <v>0</v>
      </c>
      <c r="AM58" s="76">
        <f>+Departamento!AM14+Departamento!AM344+Departamento!AM366+Departamento!AM476+Departamento!AM542</f>
        <v>26.556331098844328</v>
      </c>
      <c r="AN58" s="78">
        <f>+Departamento!AN14+Departamento!AN344+Departamento!AN366+Departamento!AN476+Departamento!AN542</f>
        <v>37.598208636447865</v>
      </c>
      <c r="AO58" s="78">
        <f>+Departamento!AO14+Departamento!AO344+Departamento!AO366+Departamento!AO476+Departamento!AO542</f>
        <v>56.356734487009717</v>
      </c>
    </row>
    <row r="59" spans="1:41" ht="18" x14ac:dyDescent="0.25">
      <c r="A59" s="93"/>
      <c r="B59" s="96"/>
      <c r="C59" s="23" t="s">
        <v>88</v>
      </c>
      <c r="D59" s="71">
        <f>+Departamento!D15+Departamento!D345+Departamento!D367+Departamento!D477+Departamento!D543</f>
        <v>0</v>
      </c>
      <c r="E59" s="72">
        <f>+Departamento!E15+Departamento!E345+Departamento!E367+Departamento!E477+Departamento!E543</f>
        <v>0</v>
      </c>
      <c r="F59" s="72">
        <f>+Departamento!F15+Departamento!F345+Departamento!F367+Departamento!F477+Departamento!F543</f>
        <v>0</v>
      </c>
      <c r="G59" s="72">
        <f>+Departamento!G15+Departamento!G345+Departamento!G367+Departamento!G477+Departamento!G543</f>
        <v>0</v>
      </c>
      <c r="H59" s="72">
        <f>+Departamento!H15+Departamento!H345+Departamento!H367+Departamento!H477+Departamento!H543</f>
        <v>0</v>
      </c>
      <c r="I59" s="72">
        <f>+Departamento!I15+Departamento!I345+Departamento!I367+Departamento!I477+Departamento!I543</f>
        <v>0</v>
      </c>
      <c r="J59" s="72">
        <f>+Departamento!J15+Departamento!J345+Departamento!J367+Departamento!J477+Departamento!J543</f>
        <v>0</v>
      </c>
      <c r="K59" s="72">
        <f>+Departamento!K15+Departamento!K345+Departamento!K367+Departamento!K477+Departamento!K543</f>
        <v>0</v>
      </c>
      <c r="L59" s="72">
        <f>+Departamento!L15+Departamento!L345+Departamento!L367+Departamento!L477+Departamento!L543</f>
        <v>0</v>
      </c>
      <c r="M59" s="72">
        <f>+Departamento!M15+Departamento!M345+Departamento!M367+Departamento!M477+Departamento!M543</f>
        <v>0</v>
      </c>
      <c r="N59" s="72">
        <f>+Departamento!N15+Departamento!N345+Departamento!N367+Departamento!N477+Departamento!N543</f>
        <v>0</v>
      </c>
      <c r="O59" s="72">
        <f>+Departamento!O15+Departamento!O345+Departamento!O367+Departamento!O477+Departamento!O543</f>
        <v>0</v>
      </c>
      <c r="P59" s="72">
        <f>+Departamento!P15+Departamento!P345+Departamento!P367+Departamento!P477+Departamento!P543</f>
        <v>0</v>
      </c>
      <c r="Q59" s="72">
        <f>+Departamento!Q15+Departamento!Q345+Departamento!Q367+Departamento!Q477+Departamento!Q543</f>
        <v>0</v>
      </c>
      <c r="R59" s="72">
        <f>+Departamento!R15+Departamento!R345+Departamento!R367+Departamento!R477+Departamento!R543</f>
        <v>0</v>
      </c>
      <c r="S59" s="72">
        <f>+Departamento!S15+Departamento!S345+Departamento!S367+Departamento!S477+Departamento!S543</f>
        <v>0</v>
      </c>
      <c r="T59" s="72">
        <f>+Departamento!T15+Departamento!T345+Departamento!T367+Departamento!T477+Departamento!T543</f>
        <v>0</v>
      </c>
      <c r="U59" s="73">
        <f>+Departamento!U15+Departamento!U345+Departamento!U367+Departamento!U477+Departamento!U543</f>
        <v>0</v>
      </c>
      <c r="V59" s="71">
        <f>+Departamento!V15+Departamento!V345+Departamento!V367+Departamento!V477+Departamento!V543</f>
        <v>0</v>
      </c>
      <c r="W59" s="71">
        <f>+Departamento!W15+Departamento!W345+Departamento!W367+Departamento!W477+Departamento!W543</f>
        <v>0</v>
      </c>
      <c r="X59" s="72">
        <f>+Departamento!X15+Departamento!X345+Departamento!X367+Departamento!X477+Departamento!X543</f>
        <v>0</v>
      </c>
      <c r="Y59" s="72">
        <f>+Departamento!Y15+Departamento!Y345+Departamento!Y367+Departamento!Y477+Departamento!Y543</f>
        <v>0</v>
      </c>
      <c r="Z59" s="72">
        <f>+Departamento!Z15+Departamento!Z345+Departamento!Z367+Departamento!Z477+Departamento!Z543</f>
        <v>0</v>
      </c>
      <c r="AA59" s="72">
        <f>+Departamento!AA15+Departamento!AA345+Departamento!AA367+Departamento!AA477+Departamento!AA543</f>
        <v>0</v>
      </c>
      <c r="AB59" s="72">
        <f>+Departamento!AB15+Departamento!AB345+Departamento!AB367+Departamento!AB477+Departamento!AB543</f>
        <v>0</v>
      </c>
      <c r="AC59" s="72">
        <f>+Departamento!AC15+Departamento!AC345+Departamento!AC367+Departamento!AC477+Departamento!AC543</f>
        <v>0</v>
      </c>
      <c r="AD59" s="72">
        <f>+Departamento!AD15+Departamento!AD345+Departamento!AD367+Departamento!AD477+Departamento!AD543</f>
        <v>0</v>
      </c>
      <c r="AE59" s="72">
        <f>+Departamento!AE15+Departamento!AE345+Departamento!AE367+Departamento!AE477+Departamento!AE543</f>
        <v>0</v>
      </c>
      <c r="AF59" s="72">
        <f>+Departamento!AF15+Departamento!AF345+Departamento!AF367+Departamento!AF477+Departamento!AF543</f>
        <v>0</v>
      </c>
      <c r="AG59" s="72">
        <f>+Departamento!AG15+Departamento!AG345+Departamento!AG367+Departamento!AG477+Departamento!AG543</f>
        <v>0</v>
      </c>
      <c r="AH59" s="72">
        <f>+Departamento!AH15+Departamento!AH345+Departamento!AH367+Departamento!AH477+Departamento!AH543</f>
        <v>0</v>
      </c>
      <c r="AI59" s="72">
        <f>+Departamento!AI15+Departamento!AI345+Departamento!AI367+Departamento!AI477+Departamento!AI543</f>
        <v>0</v>
      </c>
      <c r="AJ59" s="72">
        <f>+Departamento!AJ15+Departamento!AJ345+Departamento!AJ367+Departamento!AJ477+Departamento!AJ543</f>
        <v>0</v>
      </c>
      <c r="AK59" s="72">
        <f>+Departamento!AK15+Departamento!AK345+Departamento!AK367+Departamento!AK477+Departamento!AK543</f>
        <v>0</v>
      </c>
      <c r="AL59" s="72">
        <f>+Departamento!AL15+Departamento!AL345+Departamento!AL367+Departamento!AL477+Departamento!AL543</f>
        <v>0</v>
      </c>
      <c r="AM59" s="72">
        <f>+Departamento!AM15+Departamento!AM345+Departamento!AM367+Departamento!AM477+Departamento!AM543</f>
        <v>112.9789597480403</v>
      </c>
      <c r="AN59" s="74">
        <f>+Departamento!AN15+Departamento!AN345+Departamento!AN367+Departamento!AN477+Departamento!AN543</f>
        <v>112.9789597480403</v>
      </c>
      <c r="AO59" s="74">
        <f>+Departamento!AO15+Departamento!AO345+Departamento!AO367+Departamento!AO477+Departamento!AO543</f>
        <v>112.9789597480403</v>
      </c>
    </row>
    <row r="60" spans="1:41" ht="18" x14ac:dyDescent="0.25">
      <c r="A60" s="93"/>
      <c r="B60" s="96"/>
      <c r="C60" s="22" t="s">
        <v>89</v>
      </c>
      <c r="D60" s="75">
        <f>+Departamento!D16+Departamento!D346+Departamento!D368+Departamento!D478+Departamento!D544</f>
        <v>0</v>
      </c>
      <c r="E60" s="76">
        <f>+Departamento!E16+Departamento!E346+Departamento!E368+Departamento!E478+Departamento!E544</f>
        <v>0</v>
      </c>
      <c r="F60" s="76">
        <f>+Departamento!F16+Departamento!F346+Departamento!F368+Departamento!F478+Departamento!F544</f>
        <v>0</v>
      </c>
      <c r="G60" s="76">
        <f>+Departamento!G16+Departamento!G346+Departamento!G368+Departamento!G478+Departamento!G544</f>
        <v>0</v>
      </c>
      <c r="H60" s="76">
        <f>+Departamento!H16+Departamento!H346+Departamento!H368+Departamento!H478+Departamento!H544</f>
        <v>0</v>
      </c>
      <c r="I60" s="76">
        <f>+Departamento!I16+Departamento!I346+Departamento!I368+Departamento!I478+Departamento!I544</f>
        <v>0</v>
      </c>
      <c r="J60" s="76">
        <f>+Departamento!J16+Departamento!J346+Departamento!J368+Departamento!J478+Departamento!J544</f>
        <v>0</v>
      </c>
      <c r="K60" s="76">
        <f>+Departamento!K16+Departamento!K346+Departamento!K368+Departamento!K478+Departamento!K544</f>
        <v>0</v>
      </c>
      <c r="L60" s="76">
        <f>+Departamento!L16+Departamento!L346+Departamento!L368+Departamento!L478+Departamento!L544</f>
        <v>0</v>
      </c>
      <c r="M60" s="76">
        <f>+Departamento!M16+Departamento!M346+Departamento!M368+Departamento!M478+Departamento!M544</f>
        <v>0</v>
      </c>
      <c r="N60" s="76">
        <f>+Departamento!N16+Departamento!N346+Departamento!N368+Departamento!N478+Departamento!N544</f>
        <v>0</v>
      </c>
      <c r="O60" s="76">
        <f>+Departamento!O16+Departamento!O346+Departamento!O368+Departamento!O478+Departamento!O544</f>
        <v>0</v>
      </c>
      <c r="P60" s="76">
        <f>+Departamento!P16+Departamento!P346+Departamento!P368+Departamento!P478+Departamento!P544</f>
        <v>0</v>
      </c>
      <c r="Q60" s="76">
        <f>+Departamento!Q16+Departamento!Q346+Departamento!Q368+Departamento!Q478+Departamento!Q544</f>
        <v>0</v>
      </c>
      <c r="R60" s="76">
        <f>+Departamento!R16+Departamento!R346+Departamento!R368+Departamento!R478+Departamento!R544</f>
        <v>0</v>
      </c>
      <c r="S60" s="76">
        <f>+Departamento!S16+Departamento!S346+Departamento!S368+Departamento!S478+Departamento!S544</f>
        <v>0</v>
      </c>
      <c r="T60" s="76">
        <f>+Departamento!T16+Departamento!T346+Departamento!T368+Departamento!T478+Departamento!T544</f>
        <v>0</v>
      </c>
      <c r="U60" s="77">
        <f>+Departamento!U16+Departamento!U346+Departamento!U368+Departamento!U478+Departamento!U544</f>
        <v>0</v>
      </c>
      <c r="V60" s="75">
        <f>+Departamento!V16+Departamento!V346+Departamento!V368+Departamento!V478+Departamento!V544</f>
        <v>0</v>
      </c>
      <c r="W60" s="75">
        <f>+Departamento!W16+Departamento!W346+Departamento!W368+Departamento!W478+Departamento!W544</f>
        <v>0</v>
      </c>
      <c r="X60" s="76">
        <f>+Departamento!X16+Departamento!X346+Departamento!X368+Departamento!X478+Departamento!X544</f>
        <v>0</v>
      </c>
      <c r="Y60" s="76">
        <f>+Departamento!Y16+Departamento!Y346+Departamento!Y368+Departamento!Y478+Departamento!Y544</f>
        <v>0</v>
      </c>
      <c r="Z60" s="76">
        <f>+Departamento!Z16+Departamento!Z346+Departamento!Z368+Departamento!Z478+Departamento!Z544</f>
        <v>0</v>
      </c>
      <c r="AA60" s="76">
        <f>+Departamento!AA16+Departamento!AA346+Departamento!AA368+Departamento!AA478+Departamento!AA544</f>
        <v>0</v>
      </c>
      <c r="AB60" s="76">
        <f>+Departamento!AB16+Departamento!AB346+Departamento!AB368+Departamento!AB478+Departamento!AB544</f>
        <v>0</v>
      </c>
      <c r="AC60" s="76">
        <f>+Departamento!AC16+Departamento!AC346+Departamento!AC368+Departamento!AC478+Departamento!AC544</f>
        <v>0</v>
      </c>
      <c r="AD60" s="76">
        <f>+Departamento!AD16+Departamento!AD346+Departamento!AD368+Departamento!AD478+Departamento!AD544</f>
        <v>0</v>
      </c>
      <c r="AE60" s="76">
        <f>+Departamento!AE16+Departamento!AE346+Departamento!AE368+Departamento!AE478+Departamento!AE544</f>
        <v>0</v>
      </c>
      <c r="AF60" s="76">
        <f>+Departamento!AF16+Departamento!AF346+Departamento!AF368+Departamento!AF478+Departamento!AF544</f>
        <v>0</v>
      </c>
      <c r="AG60" s="76">
        <f>+Departamento!AG16+Departamento!AG346+Departamento!AG368+Departamento!AG478+Departamento!AG544</f>
        <v>0</v>
      </c>
      <c r="AH60" s="76">
        <f>+Departamento!AH16+Departamento!AH346+Departamento!AH368+Departamento!AH478+Departamento!AH544</f>
        <v>0</v>
      </c>
      <c r="AI60" s="76">
        <f>+Departamento!AI16+Departamento!AI346+Departamento!AI368+Departamento!AI478+Departamento!AI544</f>
        <v>0</v>
      </c>
      <c r="AJ60" s="76">
        <f>+Departamento!AJ16+Departamento!AJ346+Departamento!AJ368+Departamento!AJ478+Departamento!AJ544</f>
        <v>0</v>
      </c>
      <c r="AK60" s="76">
        <f>+Departamento!AK16+Departamento!AK346+Departamento!AK368+Departamento!AK478+Departamento!AK544</f>
        <v>0</v>
      </c>
      <c r="AL60" s="76">
        <f>+Departamento!AL16+Departamento!AL346+Departamento!AL368+Departamento!AL478+Departamento!AL544</f>
        <v>0</v>
      </c>
      <c r="AM60" s="76">
        <f>+Departamento!AM16+Departamento!AM346+Departamento!AM368+Departamento!AM478+Departamento!AM544</f>
        <v>33.545207032245536</v>
      </c>
      <c r="AN60" s="78">
        <f>+Departamento!AN16+Departamento!AN346+Departamento!AN368+Departamento!AN478+Departamento!AN544</f>
        <v>33.545207032245536</v>
      </c>
      <c r="AO60" s="78">
        <f>+Departamento!AO16+Departamento!AO346+Departamento!AO368+Departamento!AO478+Departamento!AO544</f>
        <v>33.545207032245536</v>
      </c>
    </row>
    <row r="61" spans="1:41" ht="18" x14ac:dyDescent="0.25">
      <c r="A61" s="93"/>
      <c r="B61" s="96"/>
      <c r="C61" s="23" t="s">
        <v>90</v>
      </c>
      <c r="D61" s="71">
        <f>+Departamento!D17+Departamento!D347+Departamento!D369+Departamento!D479+Departamento!D545</f>
        <v>0</v>
      </c>
      <c r="E61" s="72">
        <f>+Departamento!E17+Departamento!E347+Departamento!E369+Departamento!E479+Departamento!E545</f>
        <v>0</v>
      </c>
      <c r="F61" s="72">
        <f>+Departamento!F17+Departamento!F347+Departamento!F369+Departamento!F479+Departamento!F545</f>
        <v>0</v>
      </c>
      <c r="G61" s="72">
        <f>+Departamento!G17+Departamento!G347+Departamento!G369+Departamento!G479+Departamento!G545</f>
        <v>0</v>
      </c>
      <c r="H61" s="72">
        <f>+Departamento!H17+Departamento!H347+Departamento!H369+Departamento!H479+Departamento!H545</f>
        <v>0</v>
      </c>
      <c r="I61" s="72">
        <f>+Departamento!I17+Departamento!I347+Departamento!I369+Departamento!I479+Departamento!I545</f>
        <v>0</v>
      </c>
      <c r="J61" s="72">
        <f>+Departamento!J17+Departamento!J347+Departamento!J369+Departamento!J479+Departamento!J545</f>
        <v>0</v>
      </c>
      <c r="K61" s="72">
        <f>+Departamento!K17+Departamento!K347+Departamento!K369+Departamento!K479+Departamento!K545</f>
        <v>0</v>
      </c>
      <c r="L61" s="72">
        <f>+Departamento!L17+Departamento!L347+Departamento!L369+Departamento!L479+Departamento!L545</f>
        <v>0</v>
      </c>
      <c r="M61" s="72">
        <f>+Departamento!M17+Departamento!M347+Departamento!M369+Departamento!M479+Departamento!M545</f>
        <v>0</v>
      </c>
      <c r="N61" s="72">
        <f>+Departamento!N17+Departamento!N347+Departamento!N369+Departamento!N479+Departamento!N545</f>
        <v>0</v>
      </c>
      <c r="O61" s="72">
        <f>+Departamento!O17+Departamento!O347+Departamento!O369+Departamento!O479+Departamento!O545</f>
        <v>0</v>
      </c>
      <c r="P61" s="72">
        <f>+Departamento!P17+Departamento!P347+Departamento!P369+Departamento!P479+Departamento!P545</f>
        <v>0</v>
      </c>
      <c r="Q61" s="72">
        <f>+Departamento!Q17+Departamento!Q347+Departamento!Q369+Departamento!Q479+Departamento!Q545</f>
        <v>0</v>
      </c>
      <c r="R61" s="72">
        <f>+Departamento!R17+Departamento!R347+Departamento!R369+Departamento!R479+Departamento!R545</f>
        <v>0</v>
      </c>
      <c r="S61" s="72">
        <f>+Departamento!S17+Departamento!S347+Departamento!S369+Departamento!S479+Departamento!S545</f>
        <v>0</v>
      </c>
      <c r="T61" s="72">
        <f>+Departamento!T17+Departamento!T347+Departamento!T369+Departamento!T479+Departamento!T545</f>
        <v>0</v>
      </c>
      <c r="U61" s="73">
        <f>+Departamento!U17+Departamento!U347+Departamento!U369+Departamento!U479+Departamento!U545</f>
        <v>0</v>
      </c>
      <c r="V61" s="71">
        <f>+Departamento!V17+Departamento!V347+Departamento!V369+Departamento!V479+Departamento!V545</f>
        <v>0</v>
      </c>
      <c r="W61" s="71">
        <f>+Departamento!W17+Departamento!W347+Departamento!W369+Departamento!W479+Departamento!W545</f>
        <v>0</v>
      </c>
      <c r="X61" s="72">
        <f>+Departamento!X17+Departamento!X347+Departamento!X369+Departamento!X479+Departamento!X545</f>
        <v>0</v>
      </c>
      <c r="Y61" s="72">
        <f>+Departamento!Y17+Departamento!Y347+Departamento!Y369+Departamento!Y479+Departamento!Y545</f>
        <v>0</v>
      </c>
      <c r="Z61" s="72">
        <f>+Departamento!Z17+Departamento!Z347+Departamento!Z369+Departamento!Z479+Departamento!Z545</f>
        <v>0</v>
      </c>
      <c r="AA61" s="72">
        <f>+Departamento!AA17+Departamento!AA347+Departamento!AA369+Departamento!AA479+Departamento!AA545</f>
        <v>0</v>
      </c>
      <c r="AB61" s="72">
        <f>+Departamento!AB17+Departamento!AB347+Departamento!AB369+Departamento!AB479+Departamento!AB545</f>
        <v>0.90352766616408253</v>
      </c>
      <c r="AC61" s="72">
        <f>+Departamento!AC17+Departamento!AC347+Departamento!AC369+Departamento!AC479+Departamento!AC545</f>
        <v>0</v>
      </c>
      <c r="AD61" s="72">
        <f>+Departamento!AD17+Departamento!AD347+Departamento!AD369+Departamento!AD479+Departamento!AD545</f>
        <v>1.3743696424441589</v>
      </c>
      <c r="AE61" s="72">
        <f>+Departamento!AE17+Departamento!AE347+Departamento!AE369+Departamento!AE479+Departamento!AE545</f>
        <v>0</v>
      </c>
      <c r="AF61" s="72">
        <f>+Departamento!AF17+Departamento!AF347+Departamento!AF369+Departamento!AF479+Departamento!AF545</f>
        <v>0</v>
      </c>
      <c r="AG61" s="72">
        <f>+Departamento!AG17+Departamento!AG347+Departamento!AG369+Departamento!AG479+Departamento!AG545</f>
        <v>0</v>
      </c>
      <c r="AH61" s="72">
        <f>+Departamento!AH17+Departamento!AH347+Departamento!AH369+Departamento!AH479+Departamento!AH545</f>
        <v>0</v>
      </c>
      <c r="AI61" s="72">
        <f>+Departamento!AI17+Departamento!AI347+Departamento!AI369+Departamento!AI479+Departamento!AI545</f>
        <v>0</v>
      </c>
      <c r="AJ61" s="72">
        <f>+Departamento!AJ17+Departamento!AJ347+Departamento!AJ369+Departamento!AJ479+Departamento!AJ545</f>
        <v>0</v>
      </c>
      <c r="AK61" s="72">
        <f>+Departamento!AK17+Departamento!AK347+Departamento!AK369+Departamento!AK479+Departamento!AK545</f>
        <v>0</v>
      </c>
      <c r="AL61" s="72">
        <f>+Departamento!AL17+Departamento!AL347+Departamento!AL369+Departamento!AL479+Departamento!AL545</f>
        <v>0</v>
      </c>
      <c r="AM61" s="72">
        <f>+Departamento!AM17+Departamento!AM347+Departamento!AM369+Departamento!AM479+Departamento!AM545</f>
        <v>71.11763402214703</v>
      </c>
      <c r="AN61" s="74">
        <f>+Departamento!AN17+Departamento!AN347+Departamento!AN369+Departamento!AN479+Departamento!AN545</f>
        <v>73.395531330755276</v>
      </c>
      <c r="AO61" s="74">
        <f>+Departamento!AO17+Departamento!AO347+Departamento!AO369+Departamento!AO479+Departamento!AO545</f>
        <v>73.395531330755276</v>
      </c>
    </row>
    <row r="62" spans="1:41" ht="18" x14ac:dyDescent="0.25">
      <c r="A62" s="93"/>
      <c r="B62" s="96"/>
      <c r="C62" s="22" t="s">
        <v>91</v>
      </c>
      <c r="D62" s="75">
        <f>+Departamento!D18+Departamento!D348+Departamento!D370+Departamento!D480+Departamento!D546</f>
        <v>0</v>
      </c>
      <c r="E62" s="76">
        <f>+Departamento!E18+Departamento!E348+Departamento!E370+Departamento!E480+Departamento!E546</f>
        <v>0</v>
      </c>
      <c r="F62" s="76">
        <f>+Departamento!F18+Departamento!F348+Departamento!F370+Departamento!F480+Departamento!F546</f>
        <v>0</v>
      </c>
      <c r="G62" s="76">
        <f>+Departamento!G18+Departamento!G348+Departamento!G370+Departamento!G480+Departamento!G546</f>
        <v>0</v>
      </c>
      <c r="H62" s="76">
        <f>+Departamento!H18+Departamento!H348+Departamento!H370+Departamento!H480+Departamento!H546</f>
        <v>0</v>
      </c>
      <c r="I62" s="76">
        <f>+Departamento!I18+Departamento!I348+Departamento!I370+Departamento!I480+Departamento!I546</f>
        <v>0</v>
      </c>
      <c r="J62" s="76">
        <f>+Departamento!J18+Departamento!J348+Departamento!J370+Departamento!J480+Departamento!J546</f>
        <v>0</v>
      </c>
      <c r="K62" s="76">
        <f>+Departamento!K18+Departamento!K348+Departamento!K370+Departamento!K480+Departamento!K546</f>
        <v>0</v>
      </c>
      <c r="L62" s="76">
        <f>+Departamento!L18+Departamento!L348+Departamento!L370+Departamento!L480+Departamento!L546</f>
        <v>0</v>
      </c>
      <c r="M62" s="76">
        <f>+Departamento!M18+Departamento!M348+Departamento!M370+Departamento!M480+Departamento!M546</f>
        <v>0</v>
      </c>
      <c r="N62" s="76">
        <f>+Departamento!N18+Departamento!N348+Departamento!N370+Departamento!N480+Departamento!N546</f>
        <v>0</v>
      </c>
      <c r="O62" s="76">
        <f>+Departamento!O18+Departamento!O348+Departamento!O370+Departamento!O480+Departamento!O546</f>
        <v>0</v>
      </c>
      <c r="P62" s="76">
        <f>+Departamento!P18+Departamento!P348+Departamento!P370+Departamento!P480+Departamento!P546</f>
        <v>0</v>
      </c>
      <c r="Q62" s="76">
        <f>+Departamento!Q18+Departamento!Q348+Departamento!Q370+Departamento!Q480+Departamento!Q546</f>
        <v>0</v>
      </c>
      <c r="R62" s="76">
        <f>+Departamento!R18+Departamento!R348+Departamento!R370+Departamento!R480+Departamento!R546</f>
        <v>0</v>
      </c>
      <c r="S62" s="76">
        <f>+Departamento!S18+Departamento!S348+Departamento!S370+Departamento!S480+Departamento!S546</f>
        <v>0</v>
      </c>
      <c r="T62" s="76">
        <f>+Departamento!T18+Departamento!T348+Departamento!T370+Departamento!T480+Departamento!T546</f>
        <v>0</v>
      </c>
      <c r="U62" s="77">
        <f>+Departamento!U18+Departamento!U348+Departamento!U370+Departamento!U480+Departamento!U546</f>
        <v>0</v>
      </c>
      <c r="V62" s="75">
        <f>+Departamento!V18+Departamento!V348+Departamento!V370+Departamento!V480+Departamento!V546</f>
        <v>0</v>
      </c>
      <c r="W62" s="75">
        <f>+Departamento!W18+Departamento!W348+Departamento!W370+Departamento!W480+Departamento!W546</f>
        <v>0</v>
      </c>
      <c r="X62" s="76">
        <f>+Departamento!X18+Departamento!X348+Departamento!X370+Departamento!X480+Departamento!X546</f>
        <v>0</v>
      </c>
      <c r="Y62" s="76">
        <f>+Departamento!Y18+Departamento!Y348+Departamento!Y370+Departamento!Y480+Departamento!Y546</f>
        <v>0</v>
      </c>
      <c r="Z62" s="76">
        <f>+Departamento!Z18+Departamento!Z348+Departamento!Z370+Departamento!Z480+Departamento!Z546</f>
        <v>0</v>
      </c>
      <c r="AA62" s="76">
        <f>+Departamento!AA18+Departamento!AA348+Departamento!AA370+Departamento!AA480+Departamento!AA546</f>
        <v>0</v>
      </c>
      <c r="AB62" s="76">
        <f>+Departamento!AB18+Departamento!AB348+Departamento!AB370+Departamento!AB480+Departamento!AB546</f>
        <v>0</v>
      </c>
      <c r="AC62" s="76">
        <f>+Departamento!AC18+Departamento!AC348+Departamento!AC370+Departamento!AC480+Departamento!AC546</f>
        <v>0</v>
      </c>
      <c r="AD62" s="76">
        <f>+Departamento!AD18+Departamento!AD348+Departamento!AD370+Departamento!AD480+Departamento!AD546</f>
        <v>0</v>
      </c>
      <c r="AE62" s="76">
        <f>+Departamento!AE18+Departamento!AE348+Departamento!AE370+Departamento!AE480+Departamento!AE546</f>
        <v>0</v>
      </c>
      <c r="AF62" s="76">
        <f>+Departamento!AF18+Departamento!AF348+Departamento!AF370+Departamento!AF480+Departamento!AF546</f>
        <v>0</v>
      </c>
      <c r="AG62" s="76">
        <f>+Departamento!AG18+Departamento!AG348+Departamento!AG370+Departamento!AG480+Departamento!AG546</f>
        <v>0</v>
      </c>
      <c r="AH62" s="76">
        <f>+Departamento!AH18+Departamento!AH348+Departamento!AH370+Departamento!AH480+Departamento!AH546</f>
        <v>0</v>
      </c>
      <c r="AI62" s="76">
        <f>+Departamento!AI18+Departamento!AI348+Departamento!AI370+Departamento!AI480+Departamento!AI546</f>
        <v>0</v>
      </c>
      <c r="AJ62" s="76">
        <f>+Departamento!AJ18+Departamento!AJ348+Departamento!AJ370+Departamento!AJ480+Departamento!AJ546</f>
        <v>0</v>
      </c>
      <c r="AK62" s="76">
        <f>+Departamento!AK18+Departamento!AK348+Departamento!AK370+Departamento!AK480+Departamento!AK546</f>
        <v>0</v>
      </c>
      <c r="AL62" s="76">
        <f>+Departamento!AL18+Departamento!AL348+Departamento!AL370+Departamento!AL480+Departamento!AL546</f>
        <v>0</v>
      </c>
      <c r="AM62" s="76">
        <f>+Departamento!AM18+Departamento!AM348+Departamento!AM370+Departamento!AM480+Departamento!AM546</f>
        <v>1819.3928680304505</v>
      </c>
      <c r="AN62" s="78">
        <f>+Departamento!AN18+Departamento!AN348+Departamento!AN370+Departamento!AN480+Departamento!AN546</f>
        <v>1819.3928680304505</v>
      </c>
      <c r="AO62" s="78">
        <f>+Departamento!AO18+Departamento!AO348+Departamento!AO370+Departamento!AO480+Departamento!AO546</f>
        <v>1819.3928680304505</v>
      </c>
    </row>
    <row r="63" spans="1:41" x14ac:dyDescent="0.25">
      <c r="A63" s="93"/>
      <c r="B63" s="96"/>
      <c r="C63" s="23" t="s">
        <v>105</v>
      </c>
      <c r="D63" s="71">
        <f>+Departamento!D19+Departamento!D349+Departamento!D371+Departamento!D481+Departamento!D547</f>
        <v>0</v>
      </c>
      <c r="E63" s="72">
        <f>+Departamento!E19+Departamento!E349+Departamento!E371+Departamento!E481+Departamento!E547</f>
        <v>0</v>
      </c>
      <c r="F63" s="72">
        <f>+Departamento!F19+Departamento!F349+Departamento!F371+Departamento!F481+Departamento!F547</f>
        <v>0</v>
      </c>
      <c r="G63" s="72">
        <f>+Departamento!G19+Departamento!G349+Departamento!G371+Departamento!G481+Departamento!G547</f>
        <v>0</v>
      </c>
      <c r="H63" s="72">
        <f>+Departamento!H19+Departamento!H349+Departamento!H371+Departamento!H481+Departamento!H547</f>
        <v>0.11400980308811</v>
      </c>
      <c r="I63" s="72">
        <f>+Departamento!I19+Departamento!I349+Departamento!I371+Departamento!I481+Departamento!I547</f>
        <v>0</v>
      </c>
      <c r="J63" s="72">
        <f>+Departamento!J19+Departamento!J349+Departamento!J371+Departamento!J481+Departamento!J547</f>
        <v>0</v>
      </c>
      <c r="K63" s="72">
        <f>+Departamento!K19+Departamento!K349+Departamento!K371+Departamento!K481+Departamento!K547</f>
        <v>0</v>
      </c>
      <c r="L63" s="72">
        <f>+Departamento!L19+Departamento!L349+Departamento!L371+Departamento!L481+Departamento!L547</f>
        <v>0</v>
      </c>
      <c r="M63" s="72">
        <f>+Departamento!M19+Departamento!M349+Departamento!M371+Departamento!M481+Departamento!M547</f>
        <v>0</v>
      </c>
      <c r="N63" s="72">
        <f>+Departamento!N19+Departamento!N349+Departamento!N371+Departamento!N481+Departamento!N547</f>
        <v>0</v>
      </c>
      <c r="O63" s="72">
        <f>+Departamento!O19+Departamento!O349+Departamento!O371+Departamento!O481+Departamento!O547</f>
        <v>0</v>
      </c>
      <c r="P63" s="72">
        <f>+Departamento!P19+Departamento!P349+Departamento!P371+Departamento!P481+Departamento!P547</f>
        <v>0</v>
      </c>
      <c r="Q63" s="72">
        <f>+Departamento!Q19+Departamento!Q349+Departamento!Q371+Departamento!Q481+Departamento!Q547</f>
        <v>0</v>
      </c>
      <c r="R63" s="72">
        <f>+Departamento!R19+Departamento!R349+Departamento!R371+Departamento!R481+Departamento!R547</f>
        <v>0</v>
      </c>
      <c r="S63" s="72">
        <f>+Departamento!S19+Departamento!S349+Departamento!S371+Departamento!S481+Departamento!S547</f>
        <v>0</v>
      </c>
      <c r="T63" s="72">
        <f>+Departamento!T19+Departamento!T349+Departamento!T371+Departamento!T481+Departamento!T547</f>
        <v>0</v>
      </c>
      <c r="U63" s="73">
        <f>+Departamento!U19+Departamento!U349+Departamento!U371+Departamento!U481+Departamento!U547</f>
        <v>0</v>
      </c>
      <c r="V63" s="71">
        <f>+Departamento!V19+Departamento!V349+Departamento!V371+Departamento!V481+Departamento!V547</f>
        <v>0.11400980308811</v>
      </c>
      <c r="W63" s="71">
        <f>+Departamento!W19+Departamento!W349+Departamento!W371+Departamento!W481+Departamento!W547</f>
        <v>0</v>
      </c>
      <c r="X63" s="72">
        <f>+Departamento!X19+Departamento!X349+Departamento!X371+Departamento!X481+Departamento!X547</f>
        <v>0</v>
      </c>
      <c r="Y63" s="72">
        <f>+Departamento!Y19+Departamento!Y349+Departamento!Y371+Departamento!Y481+Departamento!Y547</f>
        <v>0</v>
      </c>
      <c r="Z63" s="72">
        <f>+Departamento!Z19+Departamento!Z349+Departamento!Z371+Departamento!Z481+Departamento!Z547</f>
        <v>0</v>
      </c>
      <c r="AA63" s="72">
        <f>+Departamento!AA19+Departamento!AA349+Departamento!AA371+Departamento!AA481+Departamento!AA547</f>
        <v>0</v>
      </c>
      <c r="AB63" s="72">
        <f>+Departamento!AB19+Departamento!AB349+Departamento!AB371+Departamento!AB481+Departamento!AB547</f>
        <v>0</v>
      </c>
      <c r="AC63" s="72">
        <f>+Departamento!AC19+Departamento!AC349+Departamento!AC371+Departamento!AC481+Departamento!AC547</f>
        <v>0</v>
      </c>
      <c r="AD63" s="72">
        <f>+Departamento!AD19+Departamento!AD349+Departamento!AD371+Departamento!AD481+Departamento!AD547</f>
        <v>0</v>
      </c>
      <c r="AE63" s="72">
        <f>+Departamento!AE19+Departamento!AE349+Departamento!AE371+Departamento!AE481+Departamento!AE547</f>
        <v>0</v>
      </c>
      <c r="AF63" s="72">
        <f>+Departamento!AF19+Departamento!AF349+Departamento!AF371+Departamento!AF481+Departamento!AF547</f>
        <v>0</v>
      </c>
      <c r="AG63" s="72">
        <f>+Departamento!AG19+Departamento!AG349+Departamento!AG371+Departamento!AG481+Departamento!AG547</f>
        <v>0</v>
      </c>
      <c r="AH63" s="72">
        <f>+Departamento!AH19+Departamento!AH349+Departamento!AH371+Departamento!AH481+Departamento!AH547</f>
        <v>0</v>
      </c>
      <c r="AI63" s="72">
        <f>+Departamento!AI19+Departamento!AI349+Departamento!AI371+Departamento!AI481+Departamento!AI547</f>
        <v>0</v>
      </c>
      <c r="AJ63" s="72">
        <f>+Departamento!AJ19+Departamento!AJ349+Departamento!AJ371+Departamento!AJ481+Departamento!AJ547</f>
        <v>0</v>
      </c>
      <c r="AK63" s="72">
        <f>+Departamento!AK19+Departamento!AK349+Departamento!AK371+Departamento!AK481+Departamento!AK547</f>
        <v>0</v>
      </c>
      <c r="AL63" s="72">
        <f>+Departamento!AL19+Departamento!AL349+Departamento!AL371+Departamento!AL481+Departamento!AL547</f>
        <v>0</v>
      </c>
      <c r="AM63" s="72">
        <f>+Departamento!AM19+Departamento!AM349+Departamento!AM371+Departamento!AM481+Departamento!AM547</f>
        <v>0</v>
      </c>
      <c r="AN63" s="74">
        <f>+Departamento!AN19+Departamento!AN349+Departamento!AN371+Departamento!AN481+Departamento!AN547</f>
        <v>0</v>
      </c>
      <c r="AO63" s="74">
        <f>+Departamento!AO19+Departamento!AO349+Departamento!AO371+Departamento!AO481+Departamento!AO547</f>
        <v>0.11400980308811</v>
      </c>
    </row>
    <row r="64" spans="1:41" x14ac:dyDescent="0.25">
      <c r="A64" s="94"/>
      <c r="B64" s="97"/>
      <c r="C64" s="31" t="s">
        <v>92</v>
      </c>
      <c r="D64" s="84">
        <f t="shared" ref="D64:K64" si="6">SUM(D49:D63)</f>
        <v>474.80714747468858</v>
      </c>
      <c r="E64" s="85">
        <f t="shared" si="6"/>
        <v>92.247432107067254</v>
      </c>
      <c r="F64" s="85">
        <f t="shared" si="6"/>
        <v>58.940661486936655</v>
      </c>
      <c r="G64" s="85">
        <f t="shared" si="6"/>
        <v>11250.120572913173</v>
      </c>
      <c r="H64" s="85">
        <f t="shared" si="6"/>
        <v>0.11400980308811</v>
      </c>
      <c r="I64" s="85">
        <f t="shared" si="6"/>
        <v>0</v>
      </c>
      <c r="J64" s="85">
        <f t="shared" si="6"/>
        <v>0</v>
      </c>
      <c r="K64" s="85">
        <f t="shared" si="6"/>
        <v>0</v>
      </c>
      <c r="L64" s="85">
        <f>SUM(L49:L63)</f>
        <v>0</v>
      </c>
      <c r="M64" s="85">
        <f>SUM(M49:M63)</f>
        <v>18.211138836872944</v>
      </c>
      <c r="N64" s="85">
        <f t="shared" ref="N64:S64" si="7">SUM(N49:N63)</f>
        <v>0</v>
      </c>
      <c r="O64" s="85">
        <f t="shared" si="7"/>
        <v>0</v>
      </c>
      <c r="P64" s="85">
        <f t="shared" si="7"/>
        <v>0</v>
      </c>
      <c r="Q64" s="85">
        <f t="shared" si="7"/>
        <v>0</v>
      </c>
      <c r="R64" s="85">
        <f t="shared" si="7"/>
        <v>0</v>
      </c>
      <c r="S64" s="85">
        <f t="shared" si="7"/>
        <v>0</v>
      </c>
      <c r="T64" s="85">
        <f>SUM(T49:T63)</f>
        <v>81.130610000000004</v>
      </c>
      <c r="U64" s="85"/>
      <c r="V64" s="84">
        <f>SUM(D64:T64)</f>
        <v>11975.571572621826</v>
      </c>
      <c r="W64" s="84">
        <f t="shared" ref="W64:AL64" si="8">SUM(W49:W63)</f>
        <v>0</v>
      </c>
      <c r="X64" s="85">
        <f t="shared" si="8"/>
        <v>0</v>
      </c>
      <c r="Y64" s="85">
        <f t="shared" si="8"/>
        <v>1150.55337884353</v>
      </c>
      <c r="Z64" s="85">
        <f t="shared" si="8"/>
        <v>3744.8244198134394</v>
      </c>
      <c r="AA64" s="85">
        <f t="shared" si="8"/>
        <v>33.973240805471924</v>
      </c>
      <c r="AB64" s="85">
        <f t="shared" si="8"/>
        <v>9656.1572733731773</v>
      </c>
      <c r="AC64" s="85">
        <f t="shared" si="8"/>
        <v>1162.1064521661372</v>
      </c>
      <c r="AD64" s="85">
        <f t="shared" si="8"/>
        <v>22865.583421020292</v>
      </c>
      <c r="AE64" s="85">
        <f t="shared" si="8"/>
        <v>0</v>
      </c>
      <c r="AF64" s="85">
        <f t="shared" si="8"/>
        <v>653.64427324496819</v>
      </c>
      <c r="AG64" s="85">
        <f t="shared" si="8"/>
        <v>165.24318502748085</v>
      </c>
      <c r="AH64" s="85">
        <f t="shared" si="8"/>
        <v>0</v>
      </c>
      <c r="AI64" s="85">
        <f t="shared" si="8"/>
        <v>0</v>
      </c>
      <c r="AJ64" s="85">
        <f t="shared" si="8"/>
        <v>0</v>
      </c>
      <c r="AK64" s="85">
        <f t="shared" si="8"/>
        <v>629.18014172205505</v>
      </c>
      <c r="AL64" s="85">
        <f t="shared" si="8"/>
        <v>0</v>
      </c>
      <c r="AM64" s="85">
        <f>SUM(AM49:AM63)</f>
        <v>5304.9356683111637</v>
      </c>
      <c r="AN64" s="84">
        <f>SUM(W64:AM64)</f>
        <v>45366.201454327711</v>
      </c>
      <c r="AO64" s="86">
        <f>+AN64+V64</f>
        <v>57341.773026949537</v>
      </c>
    </row>
    <row r="67" spans="41:41" x14ac:dyDescent="0.25">
      <c r="AO67" s="38"/>
    </row>
  </sheetData>
  <mergeCells count="15">
    <mergeCell ref="B23:AO23"/>
    <mergeCell ref="B1:AO1"/>
    <mergeCell ref="D2:V2"/>
    <mergeCell ref="W2:AN2"/>
    <mergeCell ref="A5:A20"/>
    <mergeCell ref="B5:B20"/>
    <mergeCell ref="A49:A64"/>
    <mergeCell ref="B49:B64"/>
    <mergeCell ref="D24:V24"/>
    <mergeCell ref="W24:AN24"/>
    <mergeCell ref="A27:A42"/>
    <mergeCell ref="B27:B42"/>
    <mergeCell ref="B45:AO45"/>
    <mergeCell ref="D46:V46"/>
    <mergeCell ref="W46:AN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showZeros="0" topLeftCell="A41" workbookViewId="0">
      <selection activeCell="D49" sqref="D49:AO64"/>
    </sheetView>
  </sheetViews>
  <sheetFormatPr baseColWidth="10" defaultRowHeight="15" x14ac:dyDescent="0.25"/>
  <sheetData>
    <row r="1" spans="1:41" x14ac:dyDescent="0.25">
      <c r="A1" s="1"/>
      <c r="B1" s="87" t="s">
        <v>163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x14ac:dyDescent="0.25">
      <c r="A2" s="2"/>
      <c r="B2" s="3"/>
      <c r="C2" s="4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0" t="s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5"/>
    </row>
    <row r="3" spans="1:41" x14ac:dyDescent="0.25">
      <c r="A3" s="2"/>
      <c r="B3" s="2" t="s">
        <v>169</v>
      </c>
      <c r="C3" s="6"/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9" t="s">
        <v>19</v>
      </c>
      <c r="V3" s="10" t="s">
        <v>20</v>
      </c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11" t="s">
        <v>38</v>
      </c>
      <c r="AO3" s="11" t="s">
        <v>39</v>
      </c>
    </row>
    <row r="4" spans="1:41" ht="27" x14ac:dyDescent="0.25">
      <c r="A4" s="12"/>
      <c r="B4" s="13"/>
      <c r="C4" s="14"/>
      <c r="D4" s="15" t="s">
        <v>40</v>
      </c>
      <c r="E4" s="16" t="s">
        <v>41</v>
      </c>
      <c r="F4" s="16" t="s">
        <v>42</v>
      </c>
      <c r="G4" s="16" t="s">
        <v>43</v>
      </c>
      <c r="H4" s="16" t="s">
        <v>44</v>
      </c>
      <c r="I4" s="17" t="s">
        <v>45</v>
      </c>
      <c r="J4" s="17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7" t="s">
        <v>51</v>
      </c>
      <c r="P4" s="17" t="s">
        <v>52</v>
      </c>
      <c r="Q4" s="16" t="s">
        <v>53</v>
      </c>
      <c r="R4" s="16" t="s">
        <v>54</v>
      </c>
      <c r="S4" s="16" t="s">
        <v>55</v>
      </c>
      <c r="T4" s="16" t="s">
        <v>56</v>
      </c>
      <c r="U4" s="18" t="s">
        <v>57</v>
      </c>
      <c r="V4" s="19" t="s">
        <v>58</v>
      </c>
      <c r="W4" s="20" t="s">
        <v>59</v>
      </c>
      <c r="X4" s="16" t="s">
        <v>60</v>
      </c>
      <c r="Y4" s="16" t="s">
        <v>61</v>
      </c>
      <c r="Z4" s="16" t="s">
        <v>62</v>
      </c>
      <c r="AA4" s="17" t="s">
        <v>63</v>
      </c>
      <c r="AB4" s="17" t="s">
        <v>64</v>
      </c>
      <c r="AC4" s="16" t="s">
        <v>65</v>
      </c>
      <c r="AD4" s="16" t="s">
        <v>66</v>
      </c>
      <c r="AE4" s="16" t="s">
        <v>180</v>
      </c>
      <c r="AF4" s="16" t="s">
        <v>67</v>
      </c>
      <c r="AG4" s="16" t="s">
        <v>68</v>
      </c>
      <c r="AH4" s="17" t="s">
        <v>69</v>
      </c>
      <c r="AI4" s="17" t="s">
        <v>70</v>
      </c>
      <c r="AJ4" s="16" t="s">
        <v>71</v>
      </c>
      <c r="AK4" s="16" t="s">
        <v>72</v>
      </c>
      <c r="AL4" s="16" t="s">
        <v>73</v>
      </c>
      <c r="AM4" s="16" t="s">
        <v>74</v>
      </c>
      <c r="AN4" s="21" t="s">
        <v>75</v>
      </c>
      <c r="AO4" s="21" t="s">
        <v>76</v>
      </c>
    </row>
    <row r="5" spans="1:41" ht="18" x14ac:dyDescent="0.25">
      <c r="A5" s="93" t="s">
        <v>77</v>
      </c>
      <c r="B5" s="96" t="s">
        <v>93</v>
      </c>
      <c r="C5" s="23" t="s">
        <v>78</v>
      </c>
      <c r="D5" s="71">
        <f>+Departamento!D115+Departamento!D269+Departamento!D291+Departamento!D423+Departamento!D511</f>
        <v>4182.9676517647504</v>
      </c>
      <c r="E5" s="72">
        <f>+Departamento!E115+Departamento!E269+Departamento!E291+Departamento!E423+Departamento!E511</f>
        <v>374.76427503567726</v>
      </c>
      <c r="F5" s="72">
        <f>+Departamento!F115+Departamento!F269+Departamento!F291+Departamento!F423+Departamento!F511</f>
        <v>240.64446788911079</v>
      </c>
      <c r="G5" s="72">
        <f>+Departamento!G115+Departamento!G269+Departamento!G291+Departamento!G423+Departamento!G511</f>
        <v>1526.2027770232219</v>
      </c>
      <c r="H5" s="72">
        <f>+Departamento!H115+Departamento!H269+Departamento!H291+Departamento!H423+Departamento!H511</f>
        <v>0</v>
      </c>
      <c r="I5" s="72">
        <f>+Departamento!I115+Departamento!I269+Departamento!I291+Departamento!I423+Departamento!I511</f>
        <v>4418.5692598117384</v>
      </c>
      <c r="J5" s="72">
        <f>+Departamento!J115+Departamento!J269+Departamento!J291+Departamento!J423+Departamento!J511</f>
        <v>0</v>
      </c>
      <c r="K5" s="72">
        <f>+Departamento!K115+Departamento!K269+Departamento!K291+Departamento!K423+Departamento!K511</f>
        <v>0</v>
      </c>
      <c r="L5" s="72">
        <f>+Departamento!L115+Departamento!L269+Departamento!L291+Departamento!L423+Departamento!L511</f>
        <v>0</v>
      </c>
      <c r="M5" s="72">
        <f>+Departamento!M115+Departamento!M269+Departamento!M291+Departamento!M423+Departamento!M511</f>
        <v>0</v>
      </c>
      <c r="N5" s="72">
        <f>+Departamento!N115+Departamento!N269+Departamento!N291+Departamento!N423+Departamento!N511</f>
        <v>0</v>
      </c>
      <c r="O5" s="72">
        <f>+Departamento!O115+Departamento!O269+Departamento!O291+Departamento!O423+Departamento!O511</f>
        <v>0</v>
      </c>
      <c r="P5" s="72">
        <f>+Departamento!P115+Departamento!P269+Departamento!P291+Departamento!P423+Departamento!P511</f>
        <v>0</v>
      </c>
      <c r="Q5" s="72">
        <f>+Departamento!Q115+Departamento!Q269+Departamento!Q291+Departamento!Q423+Departamento!Q511</f>
        <v>0</v>
      </c>
      <c r="R5" s="72">
        <f>+Departamento!R115+Departamento!R269+Departamento!R291+Departamento!R423+Departamento!R511</f>
        <v>0</v>
      </c>
      <c r="S5" s="72">
        <f>+Departamento!S115+Departamento!S269+Departamento!S291+Departamento!S423+Departamento!S511</f>
        <v>0</v>
      </c>
      <c r="T5" s="72">
        <f>+Departamento!T115+Departamento!T269+Departamento!T291+Departamento!T423+Departamento!T511</f>
        <v>0</v>
      </c>
      <c r="U5" s="73">
        <f>+Departamento!U115+Departamento!U269+Departamento!U291+Departamento!U423+Departamento!U511</f>
        <v>0</v>
      </c>
      <c r="V5" s="71">
        <f>+Departamento!V115+Departamento!V269+Departamento!V291+Departamento!V423+Departamento!V511</f>
        <v>10743.148431524496</v>
      </c>
      <c r="W5" s="71">
        <f>+Departamento!W115+Departamento!W269+Departamento!W291+Departamento!W423+Departamento!W511</f>
        <v>0</v>
      </c>
      <c r="X5" s="72">
        <f>+Departamento!X115+Departamento!X269+Departamento!X291+Departamento!X423+Departamento!X511</f>
        <v>0</v>
      </c>
      <c r="Y5" s="72">
        <f>+Departamento!Y115+Departamento!Y269+Departamento!Y291+Departamento!Y423+Departamento!Y511</f>
        <v>163.21703581754159</v>
      </c>
      <c r="Z5" s="72">
        <f>+Departamento!Z115+Departamento!Z269+Departamento!Z291+Departamento!Z423+Departamento!Z511</f>
        <v>1954.7047584066345</v>
      </c>
      <c r="AA5" s="72">
        <f>+Departamento!AA115+Departamento!AA269+Departamento!AA291+Departamento!AA423+Departamento!AA511</f>
        <v>0</v>
      </c>
      <c r="AB5" s="72">
        <f>+Departamento!AB115+Departamento!AB269+Departamento!AB291+Departamento!AB423+Departamento!AB511</f>
        <v>0</v>
      </c>
      <c r="AC5" s="72">
        <f>+Departamento!AC115+Departamento!AC269+Departamento!AC291+Departamento!AC423+Departamento!AC511</f>
        <v>0</v>
      </c>
      <c r="AD5" s="72">
        <f>+Departamento!AD115+Departamento!AD269+Departamento!AD291+Departamento!AD423+Departamento!AD511</f>
        <v>1308.4841839441888</v>
      </c>
      <c r="AE5" s="72">
        <f>+Departamento!AE115+Departamento!AE269+Departamento!AE291+Departamento!AE423+Departamento!AE511</f>
        <v>0</v>
      </c>
      <c r="AF5" s="72">
        <f>+Departamento!AF115+Departamento!AF269+Departamento!AF291+Departamento!AF423+Departamento!AF511</f>
        <v>777.3960110909502</v>
      </c>
      <c r="AG5" s="72">
        <f>+Departamento!AG115+Departamento!AG269+Departamento!AG291+Departamento!AG423+Departamento!AG511</f>
        <v>150.91845225845293</v>
      </c>
      <c r="AH5" s="72">
        <f>+Departamento!AH115+Departamento!AH269+Departamento!AH291+Departamento!AH423+Departamento!AH511</f>
        <v>0</v>
      </c>
      <c r="AI5" s="72">
        <f>+Departamento!AI115+Departamento!AI269+Departamento!AI291+Departamento!AI423+Departamento!AI511</f>
        <v>0</v>
      </c>
      <c r="AJ5" s="72">
        <f>+Departamento!AJ115+Departamento!AJ269+Departamento!AJ291+Departamento!AJ423+Departamento!AJ511</f>
        <v>0</v>
      </c>
      <c r="AK5" s="72">
        <f>+Departamento!AK115+Departamento!AK269+Departamento!AK291+Departamento!AK423+Departamento!AK511</f>
        <v>1389.2771224593009</v>
      </c>
      <c r="AL5" s="72">
        <f>+Departamento!AL115+Departamento!AL269+Departamento!AL291+Departamento!AL423+Departamento!AL511</f>
        <v>0</v>
      </c>
      <c r="AM5" s="72">
        <f>+Departamento!AM115+Departamento!AM269+Departamento!AM291+Departamento!AM423+Departamento!AM511</f>
        <v>598.95447866767006</v>
      </c>
      <c r="AN5" s="74">
        <f>+Departamento!AN115+Departamento!AN269+Departamento!AN291+Departamento!AN423+Departamento!AN511</f>
        <v>6342.9520426447398</v>
      </c>
      <c r="AO5" s="74">
        <f>+Departamento!AO115+Departamento!AO269+Departamento!AO291+Departamento!AO423+Departamento!AO511</f>
        <v>17086.100474169238</v>
      </c>
    </row>
    <row r="6" spans="1:41" ht="27" x14ac:dyDescent="0.25">
      <c r="A6" s="93"/>
      <c r="B6" s="96"/>
      <c r="C6" s="22" t="s">
        <v>79</v>
      </c>
      <c r="D6" s="75">
        <f>+Departamento!D116+Departamento!D270+Departamento!D292+Departamento!D424+Departamento!D512</f>
        <v>0</v>
      </c>
      <c r="E6" s="76">
        <f>+Departamento!E116+Departamento!E270+Departamento!E292+Departamento!E424+Departamento!E512</f>
        <v>0</v>
      </c>
      <c r="F6" s="76">
        <f>+Departamento!F116+Departamento!F270+Departamento!F292+Departamento!F424+Departamento!F512</f>
        <v>0</v>
      </c>
      <c r="G6" s="76">
        <f>+Departamento!G116+Departamento!G270+Departamento!G292+Departamento!G424+Departamento!G512</f>
        <v>0</v>
      </c>
      <c r="H6" s="76">
        <f>+Departamento!H116+Departamento!H270+Departamento!H292+Departamento!H424+Departamento!H512</f>
        <v>0</v>
      </c>
      <c r="I6" s="76">
        <f>+Departamento!I116+Departamento!I270+Departamento!I292+Departamento!I424+Departamento!I512</f>
        <v>0</v>
      </c>
      <c r="J6" s="76">
        <f>+Departamento!J116+Departamento!J270+Departamento!J292+Departamento!J424+Departamento!J512</f>
        <v>0</v>
      </c>
      <c r="K6" s="76">
        <f>+Departamento!K116+Departamento!K270+Departamento!K292+Departamento!K424+Departamento!K512</f>
        <v>0</v>
      </c>
      <c r="L6" s="76">
        <f>+Departamento!L116+Departamento!L270+Departamento!L292+Departamento!L424+Departamento!L512</f>
        <v>0</v>
      </c>
      <c r="M6" s="76">
        <f>+Departamento!M116+Departamento!M270+Departamento!M292+Departamento!M424+Departamento!M512</f>
        <v>0</v>
      </c>
      <c r="N6" s="76">
        <f>+Departamento!N116+Departamento!N270+Departamento!N292+Departamento!N424+Departamento!N512</f>
        <v>0</v>
      </c>
      <c r="O6" s="76">
        <f>+Departamento!O116+Departamento!O270+Departamento!O292+Departamento!O424+Departamento!O512</f>
        <v>0</v>
      </c>
      <c r="P6" s="76">
        <f>+Departamento!P116+Departamento!P270+Departamento!P292+Departamento!P424+Departamento!P512</f>
        <v>0</v>
      </c>
      <c r="Q6" s="76">
        <f>+Departamento!Q116+Departamento!Q270+Departamento!Q292+Departamento!Q424+Departamento!Q512</f>
        <v>0</v>
      </c>
      <c r="R6" s="76">
        <f>+Departamento!R116+Departamento!R270+Departamento!R292+Departamento!R424+Departamento!R512</f>
        <v>0</v>
      </c>
      <c r="S6" s="76">
        <f>+Departamento!S116+Departamento!S270+Departamento!S292+Departamento!S424+Departamento!S512</f>
        <v>0</v>
      </c>
      <c r="T6" s="76">
        <f>+Departamento!T116+Departamento!T270+Departamento!T292+Departamento!T424+Departamento!T512</f>
        <v>0</v>
      </c>
      <c r="U6" s="77">
        <f>+Departamento!U116+Departamento!U270+Departamento!U292+Departamento!U424+Departamento!U512</f>
        <v>0</v>
      </c>
      <c r="V6" s="75">
        <f>+Departamento!V116+Departamento!V270+Departamento!V292+Departamento!V424+Departamento!V512</f>
        <v>0</v>
      </c>
      <c r="W6" s="75">
        <f>+Departamento!W116+Departamento!W270+Departamento!W292+Departamento!W424+Departamento!W512</f>
        <v>0</v>
      </c>
      <c r="X6" s="76">
        <f>+Departamento!X116+Departamento!X270+Departamento!X292+Departamento!X424+Departamento!X512</f>
        <v>0</v>
      </c>
      <c r="Y6" s="76">
        <f>+Departamento!Y116+Departamento!Y270+Departamento!Y292+Departamento!Y424+Departamento!Y512</f>
        <v>0</v>
      </c>
      <c r="Z6" s="76">
        <f>+Departamento!Z116+Departamento!Z270+Departamento!Z292+Departamento!Z424+Departamento!Z512</f>
        <v>0</v>
      </c>
      <c r="AA6" s="76">
        <f>+Departamento!AA116+Departamento!AA270+Departamento!AA292+Departamento!AA424+Departamento!AA512</f>
        <v>0</v>
      </c>
      <c r="AB6" s="76">
        <f>+Departamento!AB116+Departamento!AB270+Departamento!AB292+Departamento!AB424+Departamento!AB512</f>
        <v>0</v>
      </c>
      <c r="AC6" s="76">
        <f>+Departamento!AC116+Departamento!AC270+Departamento!AC292+Departamento!AC424+Departamento!AC512</f>
        <v>0</v>
      </c>
      <c r="AD6" s="76">
        <f>+Departamento!AD116+Departamento!AD270+Departamento!AD292+Departamento!AD424+Departamento!AD512</f>
        <v>0</v>
      </c>
      <c r="AE6" s="76">
        <f>+Departamento!AE116+Departamento!AE270+Departamento!AE292+Departamento!AE424+Departamento!AE512</f>
        <v>0</v>
      </c>
      <c r="AF6" s="76">
        <f>+Departamento!AF116+Departamento!AF270+Departamento!AF292+Departamento!AF424+Departamento!AF512</f>
        <v>0</v>
      </c>
      <c r="AG6" s="76">
        <f>+Departamento!AG116+Departamento!AG270+Departamento!AG292+Departamento!AG424+Departamento!AG512</f>
        <v>0</v>
      </c>
      <c r="AH6" s="76">
        <f>+Departamento!AH116+Departamento!AH270+Departamento!AH292+Departamento!AH424+Departamento!AH512</f>
        <v>0</v>
      </c>
      <c r="AI6" s="76">
        <f>+Departamento!AI116+Departamento!AI270+Departamento!AI292+Departamento!AI424+Departamento!AI512</f>
        <v>0</v>
      </c>
      <c r="AJ6" s="76">
        <f>+Departamento!AJ116+Departamento!AJ270+Departamento!AJ292+Departamento!AJ424+Departamento!AJ512</f>
        <v>0</v>
      </c>
      <c r="AK6" s="76">
        <f>+Departamento!AK116+Departamento!AK270+Departamento!AK292+Departamento!AK424+Departamento!AK512</f>
        <v>0</v>
      </c>
      <c r="AL6" s="76">
        <f>+Departamento!AL116+Departamento!AL270+Departamento!AL292+Departamento!AL424+Departamento!AL512</f>
        <v>0</v>
      </c>
      <c r="AM6" s="76">
        <f>+Departamento!AM116+Departamento!AM270+Departamento!AM292+Departamento!AM424+Departamento!AM512</f>
        <v>258.34142745076224</v>
      </c>
      <c r="AN6" s="78">
        <f>+Departamento!AN116+Departamento!AN270+Departamento!AN292+Departamento!AN424+Departamento!AN512</f>
        <v>258.34142745076224</v>
      </c>
      <c r="AO6" s="78">
        <f>+Departamento!AO116+Departamento!AO270+Departamento!AO292+Departamento!AO424+Departamento!AO512</f>
        <v>258.34142745076224</v>
      </c>
    </row>
    <row r="7" spans="1:41" x14ac:dyDescent="0.25">
      <c r="A7" s="93"/>
      <c r="B7" s="96"/>
      <c r="C7" s="23" t="s">
        <v>80</v>
      </c>
      <c r="D7" s="71">
        <f>+Departamento!D117+Departamento!D271+Departamento!D293+Departamento!D425+Departamento!D513</f>
        <v>0</v>
      </c>
      <c r="E7" s="72">
        <f>+Departamento!E117+Departamento!E271+Departamento!E293+Departamento!E425+Departamento!E513</f>
        <v>0</v>
      </c>
      <c r="F7" s="72">
        <f>+Departamento!F117+Departamento!F271+Departamento!F293+Departamento!F425+Departamento!F513</f>
        <v>0</v>
      </c>
      <c r="G7" s="72">
        <f>+Departamento!G117+Departamento!G271+Departamento!G293+Departamento!G425+Departamento!G513</f>
        <v>0</v>
      </c>
      <c r="H7" s="72">
        <f>+Departamento!H117+Departamento!H271+Departamento!H293+Departamento!H425+Departamento!H513</f>
        <v>0</v>
      </c>
      <c r="I7" s="72">
        <f>+Departamento!I117+Departamento!I271+Departamento!I293+Departamento!I425+Departamento!I513</f>
        <v>0</v>
      </c>
      <c r="J7" s="72">
        <f>+Departamento!J117+Departamento!J271+Departamento!J293+Departamento!J425+Departamento!J513</f>
        <v>0</v>
      </c>
      <c r="K7" s="72">
        <f>+Departamento!K117+Departamento!K271+Departamento!K293+Departamento!K425+Departamento!K513</f>
        <v>0</v>
      </c>
      <c r="L7" s="72">
        <f>+Departamento!L117+Departamento!L271+Departamento!L293+Departamento!L425+Departamento!L513</f>
        <v>0</v>
      </c>
      <c r="M7" s="72">
        <f>+Departamento!M117+Departamento!M271+Departamento!M293+Departamento!M425+Departamento!M513</f>
        <v>0</v>
      </c>
      <c r="N7" s="72">
        <f>+Departamento!N117+Departamento!N271+Departamento!N293+Departamento!N425+Departamento!N513</f>
        <v>0</v>
      </c>
      <c r="O7" s="72">
        <f>+Departamento!O117+Departamento!O271+Departamento!O293+Departamento!O425+Departamento!O513</f>
        <v>0</v>
      </c>
      <c r="P7" s="72">
        <f>+Departamento!P117+Departamento!P271+Departamento!P293+Departamento!P425+Departamento!P513</f>
        <v>0</v>
      </c>
      <c r="Q7" s="72">
        <f>+Departamento!Q117+Departamento!Q271+Departamento!Q293+Departamento!Q425+Departamento!Q513</f>
        <v>0</v>
      </c>
      <c r="R7" s="72">
        <f>+Departamento!R117+Departamento!R271+Departamento!R293+Departamento!R425+Departamento!R513</f>
        <v>0</v>
      </c>
      <c r="S7" s="72">
        <f>+Departamento!S117+Departamento!S271+Departamento!S293+Departamento!S425+Departamento!S513</f>
        <v>0</v>
      </c>
      <c r="T7" s="72">
        <f>+Departamento!T117+Departamento!T271+Departamento!T293+Departamento!T425+Departamento!T513</f>
        <v>0</v>
      </c>
      <c r="U7" s="73">
        <f>+Departamento!U117+Departamento!U271+Departamento!U293+Departamento!U425+Departamento!U513</f>
        <v>0</v>
      </c>
      <c r="V7" s="71">
        <f>+Departamento!V117+Departamento!V271+Departamento!V293+Departamento!V425+Departamento!V513</f>
        <v>0</v>
      </c>
      <c r="W7" s="71">
        <f>+Departamento!W117+Departamento!W271+Departamento!W293+Departamento!W425+Departamento!W513</f>
        <v>0</v>
      </c>
      <c r="X7" s="72">
        <f>+Departamento!X117+Departamento!X271+Departamento!X293+Departamento!X425+Departamento!X513</f>
        <v>0</v>
      </c>
      <c r="Y7" s="72">
        <f>+Departamento!Y117+Departamento!Y271+Departamento!Y293+Departamento!Y425+Departamento!Y513</f>
        <v>0</v>
      </c>
      <c r="Z7" s="72">
        <f>+Departamento!Z117+Departamento!Z271+Departamento!Z293+Departamento!Z425+Departamento!Z513</f>
        <v>0</v>
      </c>
      <c r="AA7" s="72">
        <f>+Departamento!AA117+Departamento!AA271+Departamento!AA293+Departamento!AA425+Departamento!AA513</f>
        <v>0</v>
      </c>
      <c r="AB7" s="72">
        <f>+Departamento!AB117+Departamento!AB271+Departamento!AB293+Departamento!AB425+Departamento!AB513</f>
        <v>0</v>
      </c>
      <c r="AC7" s="72">
        <f>+Departamento!AC117+Departamento!AC271+Departamento!AC293+Departamento!AC425+Departamento!AC513</f>
        <v>0</v>
      </c>
      <c r="AD7" s="72">
        <f>+Departamento!AD117+Departamento!AD271+Departamento!AD293+Departamento!AD425+Departamento!AD513</f>
        <v>0</v>
      </c>
      <c r="AE7" s="72">
        <f>+Departamento!AE117+Departamento!AE271+Departamento!AE293+Departamento!AE425+Departamento!AE513</f>
        <v>0</v>
      </c>
      <c r="AF7" s="72">
        <f>+Departamento!AF117+Departamento!AF271+Departamento!AF293+Departamento!AF425+Departamento!AF513</f>
        <v>0</v>
      </c>
      <c r="AG7" s="72">
        <f>+Departamento!AG117+Departamento!AG271+Departamento!AG293+Departamento!AG425+Departamento!AG513</f>
        <v>0</v>
      </c>
      <c r="AH7" s="72">
        <f>+Departamento!AH117+Departamento!AH271+Departamento!AH293+Departamento!AH425+Departamento!AH513</f>
        <v>0</v>
      </c>
      <c r="AI7" s="72">
        <f>+Departamento!AI117+Departamento!AI271+Departamento!AI293+Departamento!AI425+Departamento!AI513</f>
        <v>0</v>
      </c>
      <c r="AJ7" s="72">
        <f>+Departamento!AJ117+Departamento!AJ271+Departamento!AJ293+Departamento!AJ425+Departamento!AJ513</f>
        <v>0</v>
      </c>
      <c r="AK7" s="72">
        <f>+Departamento!AK117+Departamento!AK271+Departamento!AK293+Departamento!AK425+Departamento!AK513</f>
        <v>0</v>
      </c>
      <c r="AL7" s="72">
        <f>+Departamento!AL117+Departamento!AL271+Departamento!AL293+Departamento!AL425+Departamento!AL513</f>
        <v>0</v>
      </c>
      <c r="AM7" s="72">
        <f>+Departamento!AM117+Departamento!AM271+Departamento!AM293+Departamento!AM425+Departamento!AM513</f>
        <v>149.95098393805975</v>
      </c>
      <c r="AN7" s="74">
        <f>+Departamento!AN117+Departamento!AN271+Departamento!AN293+Departamento!AN425+Departamento!AN513</f>
        <v>149.95098393805975</v>
      </c>
      <c r="AO7" s="74">
        <f>+Departamento!AO117+Departamento!AO271+Departamento!AO293+Departamento!AO425+Departamento!AO513</f>
        <v>149.95098393805975</v>
      </c>
    </row>
    <row r="8" spans="1:41" ht="18" x14ac:dyDescent="0.25">
      <c r="A8" s="93"/>
      <c r="B8" s="96"/>
      <c r="C8" s="22" t="s">
        <v>81</v>
      </c>
      <c r="D8" s="75">
        <f>+Departamento!D118+Departamento!D272+Departamento!D294+Departamento!D426+Departamento!D514</f>
        <v>0</v>
      </c>
      <c r="E8" s="76">
        <f>+Departamento!E118+Departamento!E272+Departamento!E294+Departamento!E426+Departamento!E514</f>
        <v>0</v>
      </c>
      <c r="F8" s="76">
        <f>+Departamento!F118+Departamento!F272+Departamento!F294+Departamento!F426+Departamento!F514</f>
        <v>0</v>
      </c>
      <c r="G8" s="76">
        <f>+Departamento!G118+Departamento!G272+Departamento!G294+Departamento!G426+Departamento!G514</f>
        <v>0</v>
      </c>
      <c r="H8" s="76">
        <f>+Departamento!H118+Departamento!H272+Departamento!H294+Departamento!H426+Departamento!H514</f>
        <v>0</v>
      </c>
      <c r="I8" s="76">
        <f>+Departamento!I118+Departamento!I272+Departamento!I294+Departamento!I426+Departamento!I514</f>
        <v>0</v>
      </c>
      <c r="J8" s="76">
        <f>+Departamento!J118+Departamento!J272+Departamento!J294+Departamento!J426+Departamento!J514</f>
        <v>0</v>
      </c>
      <c r="K8" s="76">
        <f>+Departamento!K118+Departamento!K272+Departamento!K294+Departamento!K426+Departamento!K514</f>
        <v>0</v>
      </c>
      <c r="L8" s="76">
        <f>+Departamento!L118+Departamento!L272+Departamento!L294+Departamento!L426+Departamento!L514</f>
        <v>0</v>
      </c>
      <c r="M8" s="76">
        <f>+Departamento!M118+Departamento!M272+Departamento!M294+Departamento!M426+Departamento!M514</f>
        <v>0</v>
      </c>
      <c r="N8" s="76">
        <f>+Departamento!N118+Departamento!N272+Departamento!N294+Departamento!N426+Departamento!N514</f>
        <v>0</v>
      </c>
      <c r="O8" s="76">
        <f>+Departamento!O118+Departamento!O272+Departamento!O294+Departamento!O426+Departamento!O514</f>
        <v>0</v>
      </c>
      <c r="P8" s="76">
        <f>+Departamento!P118+Departamento!P272+Departamento!P294+Departamento!P426+Departamento!P514</f>
        <v>0</v>
      </c>
      <c r="Q8" s="76">
        <f>+Departamento!Q118+Departamento!Q272+Departamento!Q294+Departamento!Q426+Departamento!Q514</f>
        <v>0</v>
      </c>
      <c r="R8" s="76">
        <f>+Departamento!R118+Departamento!R272+Departamento!R294+Departamento!R426+Departamento!R514</f>
        <v>0</v>
      </c>
      <c r="S8" s="76">
        <f>+Departamento!S118+Departamento!S272+Departamento!S294+Departamento!S426+Departamento!S514</f>
        <v>0</v>
      </c>
      <c r="T8" s="76">
        <f>+Departamento!T118+Departamento!T272+Departamento!T294+Departamento!T426+Departamento!T514</f>
        <v>0</v>
      </c>
      <c r="U8" s="77">
        <f>+Departamento!U118+Departamento!U272+Departamento!U294+Departamento!U426+Departamento!U514</f>
        <v>0</v>
      </c>
      <c r="V8" s="75">
        <f>+Departamento!V118+Departamento!V272+Departamento!V294+Departamento!V426+Departamento!V514</f>
        <v>0</v>
      </c>
      <c r="W8" s="75">
        <f>+Departamento!W118+Departamento!W272+Departamento!W294+Departamento!W426+Departamento!W514</f>
        <v>0</v>
      </c>
      <c r="X8" s="76">
        <f>+Departamento!X118+Departamento!X272+Departamento!X294+Departamento!X426+Departamento!X514</f>
        <v>0</v>
      </c>
      <c r="Y8" s="76">
        <f>+Departamento!Y118+Departamento!Y272+Departamento!Y294+Departamento!Y426+Departamento!Y514</f>
        <v>0</v>
      </c>
      <c r="Z8" s="76">
        <f>+Departamento!Z118+Departamento!Z272+Departamento!Z294+Departamento!Z426+Departamento!Z514</f>
        <v>2.0653257154251264E-10</v>
      </c>
      <c r="AA8" s="76">
        <f>+Departamento!AA118+Departamento!AA272+Departamento!AA294+Departamento!AA426+Departamento!AA514</f>
        <v>1235.4315081424752</v>
      </c>
      <c r="AB8" s="76">
        <f>+Departamento!AB118+Departamento!AB272+Departamento!AB294+Departamento!AB426+Departamento!AB514</f>
        <v>51.424811852246854</v>
      </c>
      <c r="AC8" s="76">
        <f>+Departamento!AC118+Departamento!AC272+Departamento!AC294+Departamento!AC426+Departamento!AC514</f>
        <v>23.729389471071798</v>
      </c>
      <c r="AD8" s="76">
        <f>+Departamento!AD118+Departamento!AD272+Departamento!AD294+Departamento!AD426+Departamento!AD514</f>
        <v>1998.3233722348375</v>
      </c>
      <c r="AE8" s="76">
        <f>+Departamento!AE118+Departamento!AE272+Departamento!AE294+Departamento!AE426+Departamento!AE514</f>
        <v>0</v>
      </c>
      <c r="AF8" s="76">
        <f>+Departamento!AF118+Departamento!AF272+Departamento!AF294+Departamento!AF426+Departamento!AF514</f>
        <v>0.30933275993883785</v>
      </c>
      <c r="AG8" s="76">
        <f>+Departamento!AG118+Departamento!AG272+Departamento!AG294+Departamento!AG426+Departamento!AG514</f>
        <v>0</v>
      </c>
      <c r="AH8" s="76">
        <f>+Departamento!AH118+Departamento!AH272+Departamento!AH294+Departamento!AH426+Departamento!AH514</f>
        <v>0</v>
      </c>
      <c r="AI8" s="76">
        <f>+Departamento!AI118+Departamento!AI272+Departamento!AI294+Departamento!AI426+Departamento!AI514</f>
        <v>0</v>
      </c>
      <c r="AJ8" s="76">
        <f>+Departamento!AJ118+Departamento!AJ272+Departamento!AJ294+Departamento!AJ426+Departamento!AJ514</f>
        <v>0</v>
      </c>
      <c r="AK8" s="76">
        <f>+Departamento!AK118+Departamento!AK272+Departamento!AK294+Departamento!AK426+Departamento!AK514</f>
        <v>0</v>
      </c>
      <c r="AL8" s="76">
        <f>+Departamento!AL118+Departamento!AL272+Departamento!AL294+Departamento!AL426+Departamento!AL514</f>
        <v>0</v>
      </c>
      <c r="AM8" s="76">
        <f>+Departamento!AM118+Departamento!AM272+Departamento!AM294+Departamento!AM426+Departamento!AM514</f>
        <v>8278.4987397857985</v>
      </c>
      <c r="AN8" s="78">
        <f>+Departamento!AN118+Departamento!AN272+Departamento!AN294+Departamento!AN426+Departamento!AN514</f>
        <v>11587.717154246575</v>
      </c>
      <c r="AO8" s="78">
        <f>+Departamento!AO118+Departamento!AO272+Departamento!AO294+Departamento!AO426+Departamento!AO514</f>
        <v>11587.717154246575</v>
      </c>
    </row>
    <row r="9" spans="1:41" ht="18" x14ac:dyDescent="0.25">
      <c r="A9" s="93"/>
      <c r="B9" s="96"/>
      <c r="C9" s="23" t="s">
        <v>82</v>
      </c>
      <c r="D9" s="71">
        <f>+Departamento!D119+Departamento!D273+Departamento!D295+Departamento!D427+Departamento!D515</f>
        <v>0</v>
      </c>
      <c r="E9" s="72">
        <f>+Departamento!E119+Departamento!E273+Departamento!E295+Departamento!E427+Departamento!E515</f>
        <v>0</v>
      </c>
      <c r="F9" s="72">
        <f>+Departamento!F119+Departamento!F273+Departamento!F295+Departamento!F427+Departamento!F515</f>
        <v>0</v>
      </c>
      <c r="G9" s="72">
        <f>+Departamento!G119+Departamento!G273+Departamento!G295+Departamento!G427+Departamento!G515</f>
        <v>0</v>
      </c>
      <c r="H9" s="72">
        <f>+Departamento!H119+Departamento!H273+Departamento!H295+Departamento!H427+Departamento!H515</f>
        <v>0</v>
      </c>
      <c r="I9" s="72">
        <f>+Departamento!I119+Departamento!I273+Departamento!I295+Departamento!I427+Departamento!I515</f>
        <v>0</v>
      </c>
      <c r="J9" s="72">
        <f>+Departamento!J119+Departamento!J273+Departamento!J295+Departamento!J427+Departamento!J515</f>
        <v>0</v>
      </c>
      <c r="K9" s="72">
        <f>+Departamento!K119+Departamento!K273+Departamento!K295+Departamento!K427+Departamento!K515</f>
        <v>0</v>
      </c>
      <c r="L9" s="72">
        <f>+Departamento!L119+Departamento!L273+Departamento!L295+Departamento!L427+Departamento!L515</f>
        <v>0</v>
      </c>
      <c r="M9" s="72">
        <f>+Departamento!M119+Departamento!M273+Departamento!M295+Departamento!M427+Departamento!M515</f>
        <v>0</v>
      </c>
      <c r="N9" s="72">
        <f>+Departamento!N119+Departamento!N273+Departamento!N295+Departamento!N427+Departamento!N515</f>
        <v>0</v>
      </c>
      <c r="O9" s="72">
        <f>+Departamento!O119+Departamento!O273+Departamento!O295+Departamento!O427+Departamento!O515</f>
        <v>0</v>
      </c>
      <c r="P9" s="72">
        <f>+Departamento!P119+Departamento!P273+Departamento!P295+Departamento!P427+Departamento!P515</f>
        <v>0</v>
      </c>
      <c r="Q9" s="72">
        <f>+Departamento!Q119+Departamento!Q273+Departamento!Q295+Departamento!Q427+Departamento!Q515</f>
        <v>0</v>
      </c>
      <c r="R9" s="72">
        <f>+Departamento!R119+Departamento!R273+Departamento!R295+Departamento!R427+Departamento!R515</f>
        <v>0</v>
      </c>
      <c r="S9" s="72">
        <f>+Departamento!S119+Departamento!S273+Departamento!S295+Departamento!S427+Departamento!S515</f>
        <v>0</v>
      </c>
      <c r="T9" s="72">
        <f>+Departamento!T119+Departamento!T273+Departamento!T295+Departamento!T427+Departamento!T515</f>
        <v>0</v>
      </c>
      <c r="U9" s="73">
        <f>+Departamento!U119+Departamento!U273+Departamento!U295+Departamento!U427+Departamento!U515</f>
        <v>0</v>
      </c>
      <c r="V9" s="71">
        <f>+Departamento!V119+Departamento!V273+Departamento!V295+Departamento!V427+Departamento!V515</f>
        <v>0</v>
      </c>
      <c r="W9" s="71">
        <f>+Departamento!W119+Departamento!W273+Departamento!W295+Departamento!W427+Departamento!W515</f>
        <v>0</v>
      </c>
      <c r="X9" s="72">
        <f>+Departamento!X119+Departamento!X273+Departamento!X295+Departamento!X427+Departamento!X515</f>
        <v>0</v>
      </c>
      <c r="Y9" s="72">
        <f>+Departamento!Y119+Departamento!Y273+Departamento!Y295+Departamento!Y427+Departamento!Y515</f>
        <v>0</v>
      </c>
      <c r="Z9" s="72">
        <f>+Departamento!Z119+Departamento!Z273+Departamento!Z295+Departamento!Z427+Departamento!Z515</f>
        <v>3862.5741037173698</v>
      </c>
      <c r="AA9" s="72">
        <f>+Departamento!AA119+Departamento!AA273+Departamento!AA295+Departamento!AA427+Departamento!AA515</f>
        <v>8634.1058623168865</v>
      </c>
      <c r="AB9" s="72">
        <f>+Departamento!AB119+Departamento!AB273+Departamento!AB295+Departamento!AB427+Departamento!AB515</f>
        <v>0</v>
      </c>
      <c r="AC9" s="72">
        <f>+Departamento!AC119+Departamento!AC273+Departamento!AC295+Departamento!AC427+Departamento!AC515</f>
        <v>315.21786969411346</v>
      </c>
      <c r="AD9" s="72">
        <f>+Departamento!AD119+Departamento!AD273+Departamento!AD295+Departamento!AD427+Departamento!AD515</f>
        <v>31996.505932025342</v>
      </c>
      <c r="AE9" s="72">
        <f>+Departamento!AE119+Departamento!AE273+Departamento!AE295+Departamento!AE427+Departamento!AE515</f>
        <v>0</v>
      </c>
      <c r="AF9" s="72">
        <f>+Departamento!AF119+Departamento!AF273+Departamento!AF295+Departamento!AF427+Departamento!AF515</f>
        <v>0</v>
      </c>
      <c r="AG9" s="72">
        <f>+Departamento!AG119+Departamento!AG273+Departamento!AG295+Departamento!AG427+Departamento!AG515</f>
        <v>0</v>
      </c>
      <c r="AH9" s="72">
        <f>+Departamento!AH119+Departamento!AH273+Departamento!AH295+Departamento!AH427+Departamento!AH515</f>
        <v>0</v>
      </c>
      <c r="AI9" s="72">
        <f>+Departamento!AI119+Departamento!AI273+Departamento!AI295+Departamento!AI427+Departamento!AI515</f>
        <v>0</v>
      </c>
      <c r="AJ9" s="72">
        <f>+Departamento!AJ119+Departamento!AJ273+Departamento!AJ295+Departamento!AJ427+Departamento!AJ515</f>
        <v>0</v>
      </c>
      <c r="AK9" s="72">
        <f>+Departamento!AK119+Departamento!AK273+Departamento!AK295+Departamento!AK427+Departamento!AK515</f>
        <v>608.22524901344877</v>
      </c>
      <c r="AL9" s="72">
        <f>+Departamento!AL119+Departamento!AL273+Departamento!AL295+Departamento!AL427+Departamento!AL515</f>
        <v>0</v>
      </c>
      <c r="AM9" s="72">
        <f>+Departamento!AM119+Departamento!AM273+Departamento!AM295+Departamento!AM427+Departamento!AM515</f>
        <v>0</v>
      </c>
      <c r="AN9" s="74">
        <f>+Departamento!AN119+Departamento!AN273+Departamento!AN295+Departamento!AN427+Departamento!AN515</f>
        <v>45416.629016767169</v>
      </c>
      <c r="AO9" s="74">
        <f>+Departamento!AO119+Departamento!AO273+Departamento!AO295+Departamento!AO427+Departamento!AO515</f>
        <v>45416.629016767169</v>
      </c>
    </row>
    <row r="10" spans="1:41" x14ac:dyDescent="0.25">
      <c r="A10" s="93"/>
      <c r="B10" s="96"/>
      <c r="C10" s="22" t="s">
        <v>83</v>
      </c>
      <c r="D10" s="75">
        <f>+Departamento!D120+Departamento!D274+Departamento!D296+Departamento!D428+Departamento!D516</f>
        <v>0</v>
      </c>
      <c r="E10" s="79">
        <f>+Departamento!E120+Departamento!E274+Departamento!E296+Departamento!E428+Departamento!E516</f>
        <v>0</v>
      </c>
      <c r="F10" s="79">
        <f>+Departamento!F120+Departamento!F274+Departamento!F296+Departamento!F428+Departamento!F516</f>
        <v>0</v>
      </c>
      <c r="G10" s="79">
        <f>+Departamento!G120+Departamento!G274+Departamento!G296+Departamento!G428+Departamento!G516</f>
        <v>0</v>
      </c>
      <c r="H10" s="79">
        <f>+Departamento!H120+Departamento!H274+Departamento!H296+Departamento!H428+Departamento!H516</f>
        <v>0</v>
      </c>
      <c r="I10" s="80">
        <f>+Departamento!I120+Departamento!I274+Departamento!I296+Departamento!I428+Departamento!I516</f>
        <v>0</v>
      </c>
      <c r="J10" s="76">
        <f>+Departamento!J120+Departamento!J274+Departamento!J296+Departamento!J428+Departamento!J516</f>
        <v>0</v>
      </c>
      <c r="K10" s="79">
        <f>+Departamento!K120+Departamento!K274+Departamento!K296+Departamento!K428+Departamento!K516</f>
        <v>0</v>
      </c>
      <c r="L10" s="79">
        <f>+Departamento!L120+Departamento!L274+Departamento!L296+Departamento!L428+Departamento!L516</f>
        <v>0</v>
      </c>
      <c r="M10" s="79">
        <f>+Departamento!M120+Departamento!M274+Departamento!M296+Departamento!M428+Departamento!M516</f>
        <v>0</v>
      </c>
      <c r="N10" s="79">
        <f>+Departamento!N120+Departamento!N274+Departamento!N296+Departamento!N428+Departamento!N516</f>
        <v>0</v>
      </c>
      <c r="O10" s="80">
        <f>+Departamento!O120+Departamento!O274+Departamento!O296+Departamento!O428+Departamento!O516</f>
        <v>0</v>
      </c>
      <c r="P10" s="76">
        <f>+Departamento!P120+Departamento!P274+Departamento!P296+Departamento!P428+Departamento!P516</f>
        <v>0</v>
      </c>
      <c r="Q10" s="79">
        <f>+Departamento!Q120+Departamento!Q274+Departamento!Q296+Departamento!Q428+Departamento!Q516</f>
        <v>0</v>
      </c>
      <c r="R10" s="79">
        <f>+Departamento!R120+Departamento!R274+Departamento!R296+Departamento!R428+Departamento!R516</f>
        <v>0</v>
      </c>
      <c r="S10" s="79">
        <f>+Departamento!S120+Departamento!S274+Departamento!S296+Departamento!S428+Departamento!S516</f>
        <v>0</v>
      </c>
      <c r="T10" s="79">
        <f>+Departamento!T120+Departamento!T274+Departamento!T296+Departamento!T428+Departamento!T516</f>
        <v>0</v>
      </c>
      <c r="U10" s="81">
        <f>+Departamento!U120+Departamento!U274+Departamento!U296+Departamento!U428+Departamento!U516</f>
        <v>0</v>
      </c>
      <c r="V10" s="75">
        <f>+Departamento!V120+Departamento!V274+Departamento!V296+Departamento!V428+Departamento!V516</f>
        <v>0</v>
      </c>
      <c r="W10" s="82">
        <f>+Departamento!W120+Departamento!W274+Departamento!W296+Departamento!W428+Departamento!W516</f>
        <v>0</v>
      </c>
      <c r="X10" s="79">
        <f>+Departamento!X120+Departamento!X274+Departamento!X296+Departamento!X428+Departamento!X516</f>
        <v>0</v>
      </c>
      <c r="Y10" s="79">
        <f>+Departamento!Y120+Departamento!Y274+Departamento!Y296+Departamento!Y428+Departamento!Y516</f>
        <v>0</v>
      </c>
      <c r="Z10" s="79">
        <f>+Departamento!Z120+Departamento!Z274+Departamento!Z296+Departamento!Z428+Departamento!Z516</f>
        <v>0</v>
      </c>
      <c r="AA10" s="80">
        <f>+Departamento!AA120+Departamento!AA274+Departamento!AA296+Departamento!AA428+Departamento!AA516</f>
        <v>0</v>
      </c>
      <c r="AB10" s="76">
        <f>+Departamento!AB120+Departamento!AB274+Departamento!AB296+Departamento!AB428+Departamento!AB516</f>
        <v>0</v>
      </c>
      <c r="AC10" s="79">
        <f>+Departamento!AC120+Departamento!AC274+Departamento!AC296+Departamento!AC428+Departamento!AC516</f>
        <v>0</v>
      </c>
      <c r="AD10" s="79">
        <f>+Departamento!AD120+Departamento!AD274+Departamento!AD296+Departamento!AD428+Departamento!AD516</f>
        <v>0</v>
      </c>
      <c r="AE10" s="79">
        <f>+Departamento!AE120+Departamento!AE274+Departamento!AE296+Departamento!AE428+Departamento!AE516</f>
        <v>0</v>
      </c>
      <c r="AF10" s="79">
        <f>+Departamento!AF120+Departamento!AF274+Departamento!AF296+Departamento!AF428+Departamento!AF516</f>
        <v>0</v>
      </c>
      <c r="AG10" s="79">
        <f>+Departamento!AG120+Departamento!AG274+Departamento!AG296+Departamento!AG428+Departamento!AG516</f>
        <v>0</v>
      </c>
      <c r="AH10" s="80">
        <f>+Departamento!AH120+Departamento!AH274+Departamento!AH296+Departamento!AH428+Departamento!AH516</f>
        <v>0</v>
      </c>
      <c r="AI10" s="76">
        <f>+Departamento!AI120+Departamento!AI274+Departamento!AI296+Departamento!AI428+Departamento!AI516</f>
        <v>0</v>
      </c>
      <c r="AJ10" s="79">
        <f>+Departamento!AJ120+Departamento!AJ274+Departamento!AJ296+Departamento!AJ428+Departamento!AJ516</f>
        <v>0</v>
      </c>
      <c r="AK10" s="79">
        <f>+Departamento!AK120+Departamento!AK274+Departamento!AK296+Departamento!AK428+Departamento!AK516</f>
        <v>0</v>
      </c>
      <c r="AL10" s="79">
        <f>+Departamento!AL120+Departamento!AL274+Departamento!AL296+Departamento!AL428+Departamento!AL516</f>
        <v>0</v>
      </c>
      <c r="AM10" s="79">
        <f>+Departamento!AM120+Departamento!AM274+Departamento!AM296+Departamento!AM428+Departamento!AM516</f>
        <v>1184.0371242675337</v>
      </c>
      <c r="AN10" s="83">
        <f>+Departamento!AN120+Departamento!AN274+Departamento!AN296+Departamento!AN428+Departamento!AN516</f>
        <v>1184.0371242675337</v>
      </c>
      <c r="AO10" s="78">
        <f>+Departamento!AO120+Departamento!AO274+Departamento!AO296+Departamento!AO428+Departamento!AO516</f>
        <v>1184.0371242675337</v>
      </c>
    </row>
    <row r="11" spans="1:41" x14ac:dyDescent="0.25">
      <c r="A11" s="93"/>
      <c r="B11" s="96"/>
      <c r="C11" s="23" t="s">
        <v>84</v>
      </c>
      <c r="D11" s="71">
        <f>+Departamento!D121+Departamento!D275+Departamento!D297+Departamento!D429+Departamento!D517</f>
        <v>0</v>
      </c>
      <c r="E11" s="72">
        <f>+Departamento!E121+Departamento!E275+Departamento!E297+Departamento!E429+Departamento!E517</f>
        <v>0</v>
      </c>
      <c r="F11" s="72">
        <f>+Departamento!F121+Departamento!F275+Departamento!F297+Departamento!F429+Departamento!F517</f>
        <v>0</v>
      </c>
      <c r="G11" s="72">
        <f>+Departamento!G121+Departamento!G275+Departamento!G297+Departamento!G429+Departamento!G517</f>
        <v>21552.554209069767</v>
      </c>
      <c r="H11" s="72">
        <f>+Departamento!H121+Departamento!H275+Departamento!H297+Departamento!H429+Departamento!H517</f>
        <v>0</v>
      </c>
      <c r="I11" s="72">
        <f>+Departamento!I121+Departamento!I275+Departamento!I297+Departamento!I429+Departamento!I517</f>
        <v>0</v>
      </c>
      <c r="J11" s="72">
        <f>+Departamento!J121+Departamento!J275+Departamento!J297+Departamento!J429+Departamento!J517</f>
        <v>0</v>
      </c>
      <c r="K11" s="72">
        <f>+Departamento!K121+Departamento!K275+Departamento!K297+Departamento!K429+Departamento!K517</f>
        <v>0</v>
      </c>
      <c r="L11" s="72">
        <f>+Departamento!L121+Departamento!L275+Departamento!L297+Departamento!L429+Departamento!L517</f>
        <v>0</v>
      </c>
      <c r="M11" s="72">
        <f>+Departamento!M121+Departamento!M275+Departamento!M297+Departamento!M429+Departamento!M517</f>
        <v>0</v>
      </c>
      <c r="N11" s="72">
        <f>+Departamento!N121+Departamento!N275+Departamento!N297+Departamento!N429+Departamento!N517</f>
        <v>0</v>
      </c>
      <c r="O11" s="72">
        <f>+Departamento!O121+Departamento!O275+Departamento!O297+Departamento!O429+Departamento!O517</f>
        <v>0</v>
      </c>
      <c r="P11" s="72">
        <f>+Departamento!P121+Departamento!P275+Departamento!P297+Departamento!P429+Departamento!P517</f>
        <v>0</v>
      </c>
      <c r="Q11" s="72">
        <f>+Departamento!Q121+Departamento!Q275+Departamento!Q297+Departamento!Q429+Departamento!Q517</f>
        <v>0</v>
      </c>
      <c r="R11" s="72">
        <f>+Departamento!R121+Departamento!R275+Departamento!R297+Departamento!R429+Departamento!R517</f>
        <v>0</v>
      </c>
      <c r="S11" s="72">
        <f>+Departamento!S121+Departamento!S275+Departamento!S297+Departamento!S429+Departamento!S517</f>
        <v>0</v>
      </c>
      <c r="T11" s="72">
        <f>+Departamento!T121+Departamento!T275+Departamento!T297+Departamento!T429+Departamento!T517</f>
        <v>0</v>
      </c>
      <c r="U11" s="73">
        <f>+Departamento!U121+Departamento!U275+Departamento!U297+Departamento!U429+Departamento!U517</f>
        <v>0</v>
      </c>
      <c r="V11" s="71">
        <f>+Departamento!V121+Departamento!V275+Departamento!V297+Departamento!V429+Departamento!V517</f>
        <v>21552.554209069767</v>
      </c>
      <c r="W11" s="71">
        <f>+Departamento!W121+Departamento!W275+Departamento!W297+Departamento!W429+Departamento!W517</f>
        <v>0</v>
      </c>
      <c r="X11" s="72">
        <f>+Departamento!X121+Departamento!X275+Departamento!X297+Departamento!X429+Departamento!X517</f>
        <v>0</v>
      </c>
      <c r="Y11" s="72">
        <f>+Departamento!Y121+Departamento!Y275+Departamento!Y297+Departamento!Y429+Departamento!Y517</f>
        <v>1493.8469691946459</v>
      </c>
      <c r="Z11" s="72">
        <f>+Departamento!Z121+Departamento!Z275+Departamento!Z297+Departamento!Z429+Departamento!Z517</f>
        <v>7101.0677494441707</v>
      </c>
      <c r="AA11" s="72">
        <f>+Departamento!AA121+Departamento!AA275+Departamento!AA297+Departamento!AA429+Departamento!AA517</f>
        <v>0</v>
      </c>
      <c r="AB11" s="72">
        <f>+Departamento!AB121+Departamento!AB275+Departamento!AB297+Departamento!AB429+Departamento!AB517</f>
        <v>0</v>
      </c>
      <c r="AC11" s="72">
        <f>+Departamento!AC121+Departamento!AC275+Departamento!AC297+Departamento!AC429+Departamento!AC517</f>
        <v>0</v>
      </c>
      <c r="AD11" s="72">
        <f>+Departamento!AD121+Departamento!AD275+Departamento!AD297+Departamento!AD429+Departamento!AD517</f>
        <v>0</v>
      </c>
      <c r="AE11" s="72">
        <f>+Departamento!AE121+Departamento!AE275+Departamento!AE297+Departamento!AE429+Departamento!AE517</f>
        <v>0</v>
      </c>
      <c r="AF11" s="72">
        <f>+Departamento!AF121+Departamento!AF275+Departamento!AF297+Departamento!AF429+Departamento!AF517</f>
        <v>0</v>
      </c>
      <c r="AG11" s="72">
        <f>+Departamento!AG121+Departamento!AG275+Departamento!AG297+Departamento!AG429+Departamento!AG517</f>
        <v>0</v>
      </c>
      <c r="AH11" s="72">
        <f>+Departamento!AH121+Departamento!AH275+Departamento!AH297+Departamento!AH429+Departamento!AH517</f>
        <v>0</v>
      </c>
      <c r="AI11" s="72">
        <f>+Departamento!AI121+Departamento!AI275+Departamento!AI297+Departamento!AI429+Departamento!AI517</f>
        <v>0</v>
      </c>
      <c r="AJ11" s="72">
        <f>+Departamento!AJ121+Departamento!AJ275+Departamento!AJ297+Departamento!AJ429+Departamento!AJ517</f>
        <v>0</v>
      </c>
      <c r="AK11" s="72">
        <f>+Departamento!AK121+Departamento!AK275+Departamento!AK297+Departamento!AK429+Departamento!AK517</f>
        <v>252.43025695448671</v>
      </c>
      <c r="AL11" s="72">
        <f>+Departamento!AL121+Departamento!AL275+Departamento!AL297+Departamento!AL429+Departamento!AL517</f>
        <v>0</v>
      </c>
      <c r="AM11" s="72">
        <f>+Departamento!AM121+Departamento!AM275+Departamento!AM297+Departamento!AM429+Departamento!AM517</f>
        <v>231.11122292180596</v>
      </c>
      <c r="AN11" s="74">
        <f>+Departamento!AN121+Departamento!AN275+Departamento!AN297+Departamento!AN429+Departamento!AN517</f>
        <v>9078.4561985151086</v>
      </c>
      <c r="AO11" s="74">
        <f>+Departamento!AO121+Departamento!AO275+Departamento!AO297+Departamento!AO429+Departamento!AO517</f>
        <v>30631.010407584879</v>
      </c>
    </row>
    <row r="12" spans="1:41" ht="18" x14ac:dyDescent="0.25">
      <c r="A12" s="93"/>
      <c r="B12" s="96"/>
      <c r="C12" s="22" t="s">
        <v>85</v>
      </c>
      <c r="D12" s="75">
        <f>+Departamento!D122+Departamento!D276+Departamento!D298+Departamento!D430+Departamento!D518</f>
        <v>0</v>
      </c>
      <c r="E12" s="79">
        <f>+Departamento!E122+Departamento!E276+Departamento!E298+Departamento!E430+Departamento!E518</f>
        <v>0</v>
      </c>
      <c r="F12" s="79">
        <f>+Departamento!F122+Departamento!F276+Departamento!F298+Departamento!F430+Departamento!F518</f>
        <v>0</v>
      </c>
      <c r="G12" s="79">
        <f>+Departamento!G122+Departamento!G276+Departamento!G298+Departamento!G430+Departamento!G518</f>
        <v>0</v>
      </c>
      <c r="H12" s="79">
        <f>+Departamento!H122+Departamento!H276+Departamento!H298+Departamento!H430+Departamento!H518</f>
        <v>0</v>
      </c>
      <c r="I12" s="80">
        <f>+Departamento!I122+Departamento!I276+Departamento!I298+Departamento!I430+Departamento!I518</f>
        <v>0</v>
      </c>
      <c r="J12" s="76">
        <f>+Departamento!J122+Departamento!J276+Departamento!J298+Departamento!J430+Departamento!J518</f>
        <v>0</v>
      </c>
      <c r="K12" s="79">
        <f>+Departamento!K122+Departamento!K276+Departamento!K298+Departamento!K430+Departamento!K518</f>
        <v>0</v>
      </c>
      <c r="L12" s="79">
        <f>+Departamento!L122+Departamento!L276+Departamento!L298+Departamento!L430+Departamento!L518</f>
        <v>0</v>
      </c>
      <c r="M12" s="79">
        <f>+Departamento!M122+Departamento!M276+Departamento!M298+Departamento!M430+Departamento!M518</f>
        <v>0</v>
      </c>
      <c r="N12" s="79">
        <f>+Departamento!N122+Departamento!N276+Departamento!N298+Departamento!N430+Departamento!N518</f>
        <v>0</v>
      </c>
      <c r="O12" s="80">
        <f>+Departamento!O122+Departamento!O276+Departamento!O298+Departamento!O430+Departamento!O518</f>
        <v>0</v>
      </c>
      <c r="P12" s="76">
        <f>+Departamento!P122+Departamento!P276+Departamento!P298+Departamento!P430+Departamento!P518</f>
        <v>0</v>
      </c>
      <c r="Q12" s="79">
        <f>+Departamento!Q122+Departamento!Q276+Departamento!Q298+Departamento!Q430+Departamento!Q518</f>
        <v>0</v>
      </c>
      <c r="R12" s="79">
        <f>+Departamento!R122+Departamento!R276+Departamento!R298+Departamento!R430+Departamento!R518</f>
        <v>0</v>
      </c>
      <c r="S12" s="79">
        <f>+Departamento!S122+Departamento!S276+Departamento!S298+Departamento!S430+Departamento!S518</f>
        <v>0</v>
      </c>
      <c r="T12" s="79">
        <f>+Departamento!T122+Departamento!T276+Departamento!T298+Departamento!T430+Departamento!T518</f>
        <v>0</v>
      </c>
      <c r="U12" s="81">
        <f>+Departamento!U122+Departamento!U276+Departamento!U298+Departamento!U430+Departamento!U518</f>
        <v>0</v>
      </c>
      <c r="V12" s="75">
        <f>+Departamento!V122+Departamento!V276+Departamento!V298+Departamento!V430+Departamento!V518</f>
        <v>0</v>
      </c>
      <c r="W12" s="82">
        <f>+Departamento!W122+Departamento!W276+Departamento!W298+Departamento!W430+Departamento!W518</f>
        <v>0</v>
      </c>
      <c r="X12" s="79">
        <f>+Departamento!X122+Departamento!X276+Departamento!X298+Departamento!X430+Departamento!X518</f>
        <v>0</v>
      </c>
      <c r="Y12" s="79">
        <f>+Departamento!Y122+Departamento!Y276+Departamento!Y298+Departamento!Y430+Departamento!Y518</f>
        <v>0</v>
      </c>
      <c r="Z12" s="79">
        <f>+Departamento!Z122+Departamento!Z276+Departamento!Z298+Departamento!Z430+Departamento!Z518</f>
        <v>0</v>
      </c>
      <c r="AA12" s="80">
        <f>+Departamento!AA122+Departamento!AA276+Departamento!AA298+Departamento!AA430+Departamento!AA518</f>
        <v>0</v>
      </c>
      <c r="AB12" s="76">
        <f>+Departamento!AB122+Departamento!AB276+Departamento!AB298+Departamento!AB430+Departamento!AB518</f>
        <v>0</v>
      </c>
      <c r="AC12" s="79">
        <f>+Departamento!AC122+Departamento!AC276+Departamento!AC298+Departamento!AC430+Departamento!AC518</f>
        <v>0</v>
      </c>
      <c r="AD12" s="79">
        <f>+Departamento!AD122+Departamento!AD276+Departamento!AD298+Departamento!AD430+Departamento!AD518</f>
        <v>0</v>
      </c>
      <c r="AE12" s="79">
        <f>+Departamento!AE122+Departamento!AE276+Departamento!AE298+Departamento!AE430+Departamento!AE518</f>
        <v>0</v>
      </c>
      <c r="AF12" s="79">
        <f>+Departamento!AF122+Departamento!AF276+Departamento!AF298+Departamento!AF430+Departamento!AF518</f>
        <v>0</v>
      </c>
      <c r="AG12" s="79">
        <f>+Departamento!AG122+Departamento!AG276+Departamento!AG298+Departamento!AG430+Departamento!AG518</f>
        <v>0</v>
      </c>
      <c r="AH12" s="80">
        <f>+Departamento!AH122+Departamento!AH276+Departamento!AH298+Departamento!AH430+Departamento!AH518</f>
        <v>0</v>
      </c>
      <c r="AI12" s="76">
        <f>+Departamento!AI122+Departamento!AI276+Departamento!AI298+Departamento!AI430+Departamento!AI518</f>
        <v>0</v>
      </c>
      <c r="AJ12" s="79">
        <f>+Departamento!AJ122+Departamento!AJ276+Departamento!AJ298+Departamento!AJ430+Departamento!AJ518</f>
        <v>0</v>
      </c>
      <c r="AK12" s="79">
        <f>+Departamento!AK122+Departamento!AK276+Departamento!AK298+Departamento!AK430+Departamento!AK518</f>
        <v>0</v>
      </c>
      <c r="AL12" s="79">
        <f>+Departamento!AL122+Departamento!AL276+Departamento!AL298+Departamento!AL430+Departamento!AL518</f>
        <v>0</v>
      </c>
      <c r="AM12" s="79">
        <f>+Departamento!AM122+Departamento!AM276+Departamento!AM298+Departamento!AM430+Departamento!AM518</f>
        <v>1513.4315611662585</v>
      </c>
      <c r="AN12" s="83">
        <f>+Departamento!AN122+Departamento!AN276+Departamento!AN298+Departamento!AN430+Departamento!AN518</f>
        <v>1513.4315611662585</v>
      </c>
      <c r="AO12" s="78">
        <f>+Departamento!AO122+Departamento!AO276+Departamento!AO298+Departamento!AO430+Departamento!AO518</f>
        <v>1513.4315611662585</v>
      </c>
    </row>
    <row r="13" spans="1:41" ht="18" x14ac:dyDescent="0.25">
      <c r="A13" s="93"/>
      <c r="B13" s="96"/>
      <c r="C13" s="23" t="s">
        <v>86</v>
      </c>
      <c r="D13" s="71">
        <f>+Departamento!D123+Departamento!D277+Departamento!D299+Departamento!D431+Departamento!D519</f>
        <v>0</v>
      </c>
      <c r="E13" s="72">
        <f>+Departamento!E123+Departamento!E277+Departamento!E299+Departamento!E431+Departamento!E519</f>
        <v>0</v>
      </c>
      <c r="F13" s="72">
        <f>+Departamento!F123+Departamento!F277+Departamento!F299+Departamento!F431+Departamento!F519</f>
        <v>0</v>
      </c>
      <c r="G13" s="72">
        <f>+Departamento!G123+Departamento!G277+Departamento!G299+Departamento!G431+Departamento!G519</f>
        <v>1957.9279817017473</v>
      </c>
      <c r="H13" s="72">
        <f>+Departamento!H123+Departamento!H277+Departamento!H299+Departamento!H431+Departamento!H519</f>
        <v>0</v>
      </c>
      <c r="I13" s="72">
        <f>+Departamento!I123+Departamento!I277+Departamento!I299+Departamento!I431+Departamento!I519</f>
        <v>0</v>
      </c>
      <c r="J13" s="72">
        <f>+Departamento!J123+Departamento!J277+Departamento!J299+Departamento!J431+Departamento!J519</f>
        <v>0</v>
      </c>
      <c r="K13" s="72">
        <f>+Departamento!K123+Departamento!K277+Departamento!K299+Departamento!K431+Departamento!K519</f>
        <v>0</v>
      </c>
      <c r="L13" s="72">
        <f>+Departamento!L123+Departamento!L277+Departamento!L299+Departamento!L431+Departamento!L519</f>
        <v>0</v>
      </c>
      <c r="M13" s="72">
        <f>+Departamento!M123+Departamento!M277+Departamento!M299+Departamento!M431+Departamento!M519</f>
        <v>51.14916217070332</v>
      </c>
      <c r="N13" s="72">
        <f>+Departamento!N123+Departamento!N277+Departamento!N299+Departamento!N431+Departamento!N519</f>
        <v>0</v>
      </c>
      <c r="O13" s="72">
        <f>+Departamento!O123+Departamento!O277+Departamento!O299+Departamento!O431+Departamento!O519</f>
        <v>0</v>
      </c>
      <c r="P13" s="72">
        <f>+Departamento!P123+Departamento!P277+Departamento!P299+Departamento!P431+Departamento!P519</f>
        <v>0</v>
      </c>
      <c r="Q13" s="72">
        <f>+Departamento!Q123+Departamento!Q277+Departamento!Q299+Departamento!Q431+Departamento!Q519</f>
        <v>0</v>
      </c>
      <c r="R13" s="72">
        <f>+Departamento!R123+Departamento!R277+Departamento!R299+Departamento!R431+Departamento!R519</f>
        <v>0</v>
      </c>
      <c r="S13" s="72">
        <f>+Departamento!S123+Departamento!S277+Departamento!S299+Departamento!S431+Departamento!S519</f>
        <v>0</v>
      </c>
      <c r="T13" s="72">
        <f>+Departamento!T123+Departamento!T277+Departamento!T299+Departamento!T431+Departamento!T519</f>
        <v>0</v>
      </c>
      <c r="U13" s="73">
        <f>+Departamento!U123+Departamento!U277+Departamento!U299+Departamento!U431+Departamento!U519</f>
        <v>0</v>
      </c>
      <c r="V13" s="71">
        <f>+Departamento!V123+Departamento!V277+Departamento!V299+Departamento!V431+Departamento!V519</f>
        <v>2009.0771438724507</v>
      </c>
      <c r="W13" s="71">
        <f>+Departamento!W123+Departamento!W277+Departamento!W299+Departamento!W431+Departamento!W519</f>
        <v>0</v>
      </c>
      <c r="X13" s="72">
        <f>+Departamento!X123+Departamento!X277+Departamento!X299+Departamento!X431+Departamento!X519</f>
        <v>0</v>
      </c>
      <c r="Y13" s="72">
        <f>+Departamento!Y123+Departamento!Y277+Departamento!Y299+Departamento!Y431+Departamento!Y519</f>
        <v>44.464644297247851</v>
      </c>
      <c r="Z13" s="72">
        <f>+Departamento!Z123+Departamento!Z277+Departamento!Z299+Departamento!Z431+Departamento!Z519</f>
        <v>75.422402657635203</v>
      </c>
      <c r="AA13" s="72">
        <f>+Departamento!AA123+Departamento!AA277+Departamento!AA299+Departamento!AA431+Departamento!AA519</f>
        <v>0</v>
      </c>
      <c r="AB13" s="72">
        <f>+Departamento!AB123+Departamento!AB277+Departamento!AB299+Departamento!AB431+Departamento!AB519</f>
        <v>0</v>
      </c>
      <c r="AC13" s="72">
        <f>+Departamento!AC123+Departamento!AC277+Departamento!AC299+Departamento!AC431+Departamento!AC519</f>
        <v>0</v>
      </c>
      <c r="AD13" s="72">
        <f>+Departamento!AD123+Departamento!AD277+Departamento!AD299+Departamento!AD431+Departamento!AD519</f>
        <v>0</v>
      </c>
      <c r="AE13" s="72">
        <f>+Departamento!AE123+Departamento!AE277+Departamento!AE299+Departamento!AE431+Departamento!AE519</f>
        <v>0</v>
      </c>
      <c r="AF13" s="72">
        <f>+Departamento!AF123+Departamento!AF277+Departamento!AF299+Departamento!AF431+Departamento!AF519</f>
        <v>0</v>
      </c>
      <c r="AG13" s="72">
        <f>+Departamento!AG123+Departamento!AG277+Departamento!AG299+Departamento!AG431+Departamento!AG519</f>
        <v>0</v>
      </c>
      <c r="AH13" s="72">
        <f>+Departamento!AH123+Departamento!AH277+Departamento!AH299+Departamento!AH431+Departamento!AH519</f>
        <v>0</v>
      </c>
      <c r="AI13" s="72">
        <f>+Departamento!AI123+Departamento!AI277+Departamento!AI299+Departamento!AI431+Departamento!AI519</f>
        <v>0</v>
      </c>
      <c r="AJ13" s="72">
        <f>+Departamento!AJ123+Departamento!AJ277+Departamento!AJ299+Departamento!AJ431+Departamento!AJ519</f>
        <v>0</v>
      </c>
      <c r="AK13" s="72">
        <f>+Departamento!AK123+Departamento!AK277+Departamento!AK299+Departamento!AK431+Departamento!AK519</f>
        <v>57.927218378814416</v>
      </c>
      <c r="AL13" s="72">
        <f>+Departamento!AL123+Departamento!AL277+Departamento!AL299+Departamento!AL431+Departamento!AL519</f>
        <v>0</v>
      </c>
      <c r="AM13" s="72">
        <f>+Departamento!AM123+Departamento!AM277+Departamento!AM299+Departamento!AM431+Departamento!AM519</f>
        <v>54.639135599182744</v>
      </c>
      <c r="AN13" s="74">
        <f>+Departamento!AN123+Departamento!AN277+Departamento!AN299+Departamento!AN431+Departamento!AN519</f>
        <v>232.45340093288021</v>
      </c>
      <c r="AO13" s="74">
        <f>+Departamento!AO123+Departamento!AO277+Departamento!AO299+Departamento!AO431+Departamento!AO519</f>
        <v>2241.5305448053309</v>
      </c>
    </row>
    <row r="14" spans="1:41" ht="18" x14ac:dyDescent="0.25">
      <c r="A14" s="93"/>
      <c r="B14" s="96"/>
      <c r="C14" s="22" t="s">
        <v>87</v>
      </c>
      <c r="D14" s="75">
        <f>+Departamento!D124+Departamento!D278+Departamento!D300+Departamento!D432+Departamento!D520</f>
        <v>0</v>
      </c>
      <c r="E14" s="76">
        <f>+Departamento!E124+Departamento!E278+Departamento!E300+Departamento!E432+Departamento!E520</f>
        <v>1.1299913043300851</v>
      </c>
      <c r="F14" s="76">
        <f>+Departamento!F124+Departamento!F278+Departamento!F300+Departamento!F432+Departamento!F520</f>
        <v>0</v>
      </c>
      <c r="G14" s="76">
        <f>+Departamento!G124+Departamento!G278+Departamento!G300+Departamento!G432+Departamento!G520</f>
        <v>1141.62696724341</v>
      </c>
      <c r="H14" s="76">
        <f>+Departamento!H124+Departamento!H278+Departamento!H300+Departamento!H432+Departamento!H520</f>
        <v>0</v>
      </c>
      <c r="I14" s="76">
        <f>+Departamento!I124+Departamento!I278+Departamento!I300+Departamento!I432+Departamento!I520</f>
        <v>0</v>
      </c>
      <c r="J14" s="76">
        <f>+Departamento!J124+Departamento!J278+Departamento!J300+Departamento!J432+Departamento!J520</f>
        <v>0</v>
      </c>
      <c r="K14" s="76">
        <f>+Departamento!K124+Departamento!K278+Departamento!K300+Departamento!K432+Departamento!K520</f>
        <v>0</v>
      </c>
      <c r="L14" s="76">
        <f>+Departamento!L124+Departamento!L278+Departamento!L300+Departamento!L432+Departamento!L520</f>
        <v>0</v>
      </c>
      <c r="M14" s="76">
        <f>+Departamento!M124+Departamento!M278+Departamento!M300+Departamento!M432+Departamento!M520</f>
        <v>0</v>
      </c>
      <c r="N14" s="76">
        <f>+Departamento!N124+Departamento!N278+Departamento!N300+Departamento!N432+Departamento!N520</f>
        <v>0</v>
      </c>
      <c r="O14" s="76">
        <f>+Departamento!O124+Departamento!O278+Departamento!O300+Departamento!O432+Departamento!O520</f>
        <v>0</v>
      </c>
      <c r="P14" s="76">
        <f>+Departamento!P124+Departamento!P278+Departamento!P300+Departamento!P432+Departamento!P520</f>
        <v>0</v>
      </c>
      <c r="Q14" s="76">
        <f>+Departamento!Q124+Departamento!Q278+Departamento!Q300+Departamento!Q432+Departamento!Q520</f>
        <v>0</v>
      </c>
      <c r="R14" s="76">
        <f>+Departamento!R124+Departamento!R278+Departamento!R300+Departamento!R432+Departamento!R520</f>
        <v>0</v>
      </c>
      <c r="S14" s="76">
        <f>+Departamento!S124+Departamento!S278+Departamento!S300+Departamento!S432+Departamento!S520</f>
        <v>0</v>
      </c>
      <c r="T14" s="76">
        <f>+Departamento!T124+Departamento!T278+Departamento!T300+Departamento!T432+Departamento!T520</f>
        <v>0</v>
      </c>
      <c r="U14" s="77">
        <f>+Departamento!U124+Departamento!U278+Departamento!U300+Departamento!U432+Departamento!U520</f>
        <v>0</v>
      </c>
      <c r="V14" s="75">
        <f>+Departamento!V124+Departamento!V278+Departamento!V300+Departamento!V432+Departamento!V520</f>
        <v>1142.7569585477402</v>
      </c>
      <c r="W14" s="75">
        <f>+Departamento!W124+Departamento!W278+Departamento!W300+Departamento!W432+Departamento!W520</f>
        <v>0</v>
      </c>
      <c r="X14" s="76">
        <f>+Departamento!X124+Departamento!X278+Departamento!X300+Departamento!X432+Departamento!X520</f>
        <v>0</v>
      </c>
      <c r="Y14" s="76">
        <f>+Departamento!Y124+Departamento!Y278+Departamento!Y300+Departamento!Y432+Departamento!Y520</f>
        <v>0</v>
      </c>
      <c r="Z14" s="76">
        <f>+Departamento!Z124+Departamento!Z278+Departamento!Z300+Departamento!Z432+Departamento!Z520</f>
        <v>20.804190473598236</v>
      </c>
      <c r="AA14" s="76">
        <f>+Departamento!AA124+Departamento!AA278+Departamento!AA300+Departamento!AA432+Departamento!AA520</f>
        <v>0</v>
      </c>
      <c r="AB14" s="76">
        <f>+Departamento!AB124+Departamento!AB278+Departamento!AB300+Departamento!AB432+Departamento!AB520</f>
        <v>0</v>
      </c>
      <c r="AC14" s="76">
        <f>+Departamento!AC124+Departamento!AC278+Departamento!AC300+Departamento!AC432+Departamento!AC520</f>
        <v>0</v>
      </c>
      <c r="AD14" s="76">
        <f>+Departamento!AD124+Departamento!AD278+Departamento!AD300+Departamento!AD432+Departamento!AD520</f>
        <v>0</v>
      </c>
      <c r="AE14" s="76">
        <f>+Departamento!AE124+Departamento!AE278+Departamento!AE300+Departamento!AE432+Departamento!AE520</f>
        <v>0</v>
      </c>
      <c r="AF14" s="76">
        <f>+Departamento!AF124+Departamento!AF278+Departamento!AF300+Departamento!AF432+Departamento!AF520</f>
        <v>0</v>
      </c>
      <c r="AG14" s="76">
        <f>+Departamento!AG124+Departamento!AG278+Departamento!AG300+Departamento!AG432+Departamento!AG520</f>
        <v>0</v>
      </c>
      <c r="AH14" s="76">
        <f>+Departamento!AH124+Departamento!AH278+Departamento!AH300+Departamento!AH432+Departamento!AH520</f>
        <v>0</v>
      </c>
      <c r="AI14" s="76">
        <f>+Departamento!AI124+Departamento!AI278+Departamento!AI300+Departamento!AI432+Departamento!AI520</f>
        <v>0</v>
      </c>
      <c r="AJ14" s="76">
        <f>+Departamento!AJ124+Departamento!AJ278+Departamento!AJ300+Departamento!AJ432+Departamento!AJ520</f>
        <v>0</v>
      </c>
      <c r="AK14" s="76">
        <f>+Departamento!AK124+Departamento!AK278+Departamento!AK300+Departamento!AK432+Departamento!AK520</f>
        <v>0.15736063084786289</v>
      </c>
      <c r="AL14" s="76">
        <f>+Departamento!AL124+Departamento!AL278+Departamento!AL300+Departamento!AL432+Departamento!AL520</f>
        <v>0</v>
      </c>
      <c r="AM14" s="76">
        <f>+Departamento!AM124+Departamento!AM278+Departamento!AM300+Departamento!AM432+Departamento!AM520</f>
        <v>226.68415154782784</v>
      </c>
      <c r="AN14" s="78">
        <f>+Departamento!AN124+Departamento!AN278+Departamento!AN300+Departamento!AN432+Departamento!AN520</f>
        <v>247.64570265227394</v>
      </c>
      <c r="AO14" s="78">
        <f>+Departamento!AO124+Departamento!AO278+Departamento!AO300+Departamento!AO432+Departamento!AO520</f>
        <v>1390.4026612000141</v>
      </c>
    </row>
    <row r="15" spans="1:41" ht="18" x14ac:dyDescent="0.25">
      <c r="A15" s="93"/>
      <c r="B15" s="96"/>
      <c r="C15" s="23" t="s">
        <v>88</v>
      </c>
      <c r="D15" s="71">
        <f>+Departamento!D125+Departamento!D279+Departamento!D301+Departamento!D433+Departamento!D521</f>
        <v>0</v>
      </c>
      <c r="E15" s="72">
        <f>+Departamento!E125+Departamento!E279+Departamento!E301+Departamento!E433+Departamento!E521</f>
        <v>0</v>
      </c>
      <c r="F15" s="72">
        <f>+Departamento!F125+Departamento!F279+Departamento!F301+Departamento!F433+Departamento!F521</f>
        <v>0</v>
      </c>
      <c r="G15" s="72">
        <f>+Departamento!G125+Departamento!G279+Departamento!G301+Departamento!G433+Departamento!G521</f>
        <v>0</v>
      </c>
      <c r="H15" s="72">
        <f>+Departamento!H125+Departamento!H279+Departamento!H301+Departamento!H433+Departamento!H521</f>
        <v>0</v>
      </c>
      <c r="I15" s="72">
        <f>+Departamento!I125+Departamento!I279+Departamento!I301+Departamento!I433+Departamento!I521</f>
        <v>0</v>
      </c>
      <c r="J15" s="72">
        <f>+Departamento!J125+Departamento!J279+Departamento!J301+Departamento!J433+Departamento!J521</f>
        <v>0</v>
      </c>
      <c r="K15" s="72">
        <f>+Departamento!K125+Departamento!K279+Departamento!K301+Departamento!K433+Departamento!K521</f>
        <v>0</v>
      </c>
      <c r="L15" s="72">
        <f>+Departamento!L125+Departamento!L279+Departamento!L301+Departamento!L433+Departamento!L521</f>
        <v>0</v>
      </c>
      <c r="M15" s="72">
        <f>+Departamento!M125+Departamento!M279+Departamento!M301+Departamento!M433+Departamento!M521</f>
        <v>0</v>
      </c>
      <c r="N15" s="72">
        <f>+Departamento!N125+Departamento!N279+Departamento!N301+Departamento!N433+Departamento!N521</f>
        <v>0</v>
      </c>
      <c r="O15" s="72">
        <f>+Departamento!O125+Departamento!O279+Departamento!O301+Departamento!O433+Departamento!O521</f>
        <v>0</v>
      </c>
      <c r="P15" s="72">
        <f>+Departamento!P125+Departamento!P279+Departamento!P301+Departamento!P433+Departamento!P521</f>
        <v>0</v>
      </c>
      <c r="Q15" s="72">
        <f>+Departamento!Q125+Departamento!Q279+Departamento!Q301+Departamento!Q433+Departamento!Q521</f>
        <v>0</v>
      </c>
      <c r="R15" s="72">
        <f>+Departamento!R125+Departamento!R279+Departamento!R301+Departamento!R433+Departamento!R521</f>
        <v>0</v>
      </c>
      <c r="S15" s="72">
        <f>+Departamento!S125+Departamento!S279+Departamento!S301+Departamento!S433+Departamento!S521</f>
        <v>0</v>
      </c>
      <c r="T15" s="72">
        <f>+Departamento!T125+Departamento!T279+Departamento!T301+Departamento!T433+Departamento!T521</f>
        <v>0</v>
      </c>
      <c r="U15" s="73">
        <f>+Departamento!U125+Departamento!U279+Departamento!U301+Departamento!U433+Departamento!U521</f>
        <v>0</v>
      </c>
      <c r="V15" s="71">
        <f>+Departamento!V125+Departamento!V279+Departamento!V301+Departamento!V433+Departamento!V521</f>
        <v>0</v>
      </c>
      <c r="W15" s="71">
        <f>+Departamento!W125+Departamento!W279+Departamento!W301+Departamento!W433+Departamento!W521</f>
        <v>0</v>
      </c>
      <c r="X15" s="72">
        <f>+Departamento!X125+Departamento!X279+Departamento!X301+Departamento!X433+Departamento!X521</f>
        <v>0</v>
      </c>
      <c r="Y15" s="72">
        <f>+Departamento!Y125+Departamento!Y279+Departamento!Y301+Departamento!Y433+Departamento!Y521</f>
        <v>0</v>
      </c>
      <c r="Z15" s="72">
        <f>+Departamento!Z125+Departamento!Z279+Departamento!Z301+Departamento!Z433+Departamento!Z521</f>
        <v>0</v>
      </c>
      <c r="AA15" s="72">
        <f>+Departamento!AA125+Departamento!AA279+Departamento!AA301+Departamento!AA433+Departamento!AA521</f>
        <v>0</v>
      </c>
      <c r="AB15" s="72">
        <f>+Departamento!AB125+Departamento!AB279+Departamento!AB301+Departamento!AB433+Departamento!AB521</f>
        <v>0</v>
      </c>
      <c r="AC15" s="72">
        <f>+Departamento!AC125+Departamento!AC279+Departamento!AC301+Departamento!AC433+Departamento!AC521</f>
        <v>0</v>
      </c>
      <c r="AD15" s="72">
        <f>+Departamento!AD125+Departamento!AD279+Departamento!AD301+Departamento!AD433+Departamento!AD521</f>
        <v>0</v>
      </c>
      <c r="AE15" s="72">
        <f>+Departamento!AE125+Departamento!AE279+Departamento!AE301+Departamento!AE433+Departamento!AE521</f>
        <v>0</v>
      </c>
      <c r="AF15" s="72">
        <f>+Departamento!AF125+Departamento!AF279+Departamento!AF301+Departamento!AF433+Departamento!AF521</f>
        <v>0</v>
      </c>
      <c r="AG15" s="72">
        <f>+Departamento!AG125+Departamento!AG279+Departamento!AG301+Departamento!AG433+Departamento!AG521</f>
        <v>0</v>
      </c>
      <c r="AH15" s="72">
        <f>+Departamento!AH125+Departamento!AH279+Departamento!AH301+Departamento!AH433+Departamento!AH521</f>
        <v>0</v>
      </c>
      <c r="AI15" s="72">
        <f>+Departamento!AI125+Departamento!AI279+Departamento!AI301+Departamento!AI433+Departamento!AI521</f>
        <v>0</v>
      </c>
      <c r="AJ15" s="72">
        <f>+Departamento!AJ125+Departamento!AJ279+Departamento!AJ301+Departamento!AJ433+Departamento!AJ521</f>
        <v>0</v>
      </c>
      <c r="AK15" s="72">
        <f>+Departamento!AK125+Departamento!AK279+Departamento!AK301+Departamento!AK433+Departamento!AK521</f>
        <v>0</v>
      </c>
      <c r="AL15" s="72">
        <f>+Departamento!AL125+Departamento!AL279+Departamento!AL301+Departamento!AL433+Departamento!AL521</f>
        <v>0</v>
      </c>
      <c r="AM15" s="72">
        <f>+Departamento!AM125+Departamento!AM279+Departamento!AM301+Departamento!AM433+Departamento!AM521</f>
        <v>252.07400779162234</v>
      </c>
      <c r="AN15" s="74">
        <f>+Departamento!AN125+Departamento!AN279+Departamento!AN301+Departamento!AN433+Departamento!AN521</f>
        <v>252.07400779162234</v>
      </c>
      <c r="AO15" s="74">
        <f>+Departamento!AO125+Departamento!AO279+Departamento!AO301+Departamento!AO433+Departamento!AO521</f>
        <v>252.07400779162234</v>
      </c>
    </row>
    <row r="16" spans="1:41" ht="18" x14ac:dyDescent="0.25">
      <c r="A16" s="93"/>
      <c r="B16" s="96"/>
      <c r="C16" s="22" t="s">
        <v>89</v>
      </c>
      <c r="D16" s="75">
        <f>+Departamento!D126+Departamento!D280+Departamento!D302+Departamento!D434+Departamento!D522</f>
        <v>0</v>
      </c>
      <c r="E16" s="76">
        <f>+Departamento!E126+Departamento!E280+Departamento!E302+Departamento!E434+Departamento!E522</f>
        <v>0</v>
      </c>
      <c r="F16" s="76">
        <f>+Departamento!F126+Departamento!F280+Departamento!F302+Departamento!F434+Departamento!F522</f>
        <v>0</v>
      </c>
      <c r="G16" s="76">
        <f>+Departamento!G126+Departamento!G280+Departamento!G302+Departamento!G434+Departamento!G522</f>
        <v>0</v>
      </c>
      <c r="H16" s="76">
        <f>+Departamento!H126+Departamento!H280+Departamento!H302+Departamento!H434+Departamento!H522</f>
        <v>0</v>
      </c>
      <c r="I16" s="76">
        <f>+Departamento!I126+Departamento!I280+Departamento!I302+Departamento!I434+Departamento!I522</f>
        <v>0</v>
      </c>
      <c r="J16" s="76">
        <f>+Departamento!J126+Departamento!J280+Departamento!J302+Departamento!J434+Departamento!J522</f>
        <v>0</v>
      </c>
      <c r="K16" s="76">
        <f>+Departamento!K126+Departamento!K280+Departamento!K302+Departamento!K434+Departamento!K522</f>
        <v>0</v>
      </c>
      <c r="L16" s="76">
        <f>+Departamento!L126+Departamento!L280+Departamento!L302+Departamento!L434+Departamento!L522</f>
        <v>0</v>
      </c>
      <c r="M16" s="76">
        <f>+Departamento!M126+Departamento!M280+Departamento!M302+Departamento!M434+Departamento!M522</f>
        <v>0</v>
      </c>
      <c r="N16" s="76">
        <f>+Departamento!N126+Departamento!N280+Departamento!N302+Departamento!N434+Departamento!N522</f>
        <v>0</v>
      </c>
      <c r="O16" s="76">
        <f>+Departamento!O126+Departamento!O280+Departamento!O302+Departamento!O434+Departamento!O522</f>
        <v>0</v>
      </c>
      <c r="P16" s="76">
        <f>+Departamento!P126+Departamento!P280+Departamento!P302+Departamento!P434+Departamento!P522</f>
        <v>0</v>
      </c>
      <c r="Q16" s="76">
        <f>+Departamento!Q126+Departamento!Q280+Departamento!Q302+Departamento!Q434+Departamento!Q522</f>
        <v>0</v>
      </c>
      <c r="R16" s="76">
        <f>+Departamento!R126+Departamento!R280+Departamento!R302+Departamento!R434+Departamento!R522</f>
        <v>0</v>
      </c>
      <c r="S16" s="76">
        <f>+Departamento!S126+Departamento!S280+Departamento!S302+Departamento!S434+Departamento!S522</f>
        <v>0</v>
      </c>
      <c r="T16" s="76">
        <f>+Departamento!T126+Departamento!T280+Departamento!T302+Departamento!T434+Departamento!T522</f>
        <v>0</v>
      </c>
      <c r="U16" s="77">
        <f>+Departamento!U126+Departamento!U280+Departamento!U302+Departamento!U434+Departamento!U522</f>
        <v>0</v>
      </c>
      <c r="V16" s="75">
        <f>+Departamento!V126+Departamento!V280+Departamento!V302+Departamento!V434+Departamento!V522</f>
        <v>0</v>
      </c>
      <c r="W16" s="75">
        <f>+Departamento!W126+Departamento!W280+Departamento!W302+Departamento!W434+Departamento!W522</f>
        <v>0</v>
      </c>
      <c r="X16" s="76">
        <f>+Departamento!X126+Departamento!X280+Departamento!X302+Departamento!X434+Departamento!X522</f>
        <v>0</v>
      </c>
      <c r="Y16" s="76">
        <f>+Departamento!Y126+Departamento!Y280+Departamento!Y302+Departamento!Y434+Departamento!Y522</f>
        <v>0</v>
      </c>
      <c r="Z16" s="76">
        <f>+Departamento!Z126+Departamento!Z280+Departamento!Z302+Departamento!Z434+Departamento!Z522</f>
        <v>0</v>
      </c>
      <c r="AA16" s="76">
        <f>+Departamento!AA126+Departamento!AA280+Departamento!AA302+Departamento!AA434+Departamento!AA522</f>
        <v>0</v>
      </c>
      <c r="AB16" s="76">
        <f>+Departamento!AB126+Departamento!AB280+Departamento!AB302+Departamento!AB434+Departamento!AB522</f>
        <v>0</v>
      </c>
      <c r="AC16" s="76">
        <f>+Departamento!AC126+Departamento!AC280+Departamento!AC302+Departamento!AC434+Departamento!AC522</f>
        <v>0</v>
      </c>
      <c r="AD16" s="76">
        <f>+Departamento!AD126+Departamento!AD280+Departamento!AD302+Departamento!AD434+Departamento!AD522</f>
        <v>0</v>
      </c>
      <c r="AE16" s="76">
        <f>+Departamento!AE126+Departamento!AE280+Departamento!AE302+Departamento!AE434+Departamento!AE522</f>
        <v>0</v>
      </c>
      <c r="AF16" s="76">
        <f>+Departamento!AF126+Departamento!AF280+Departamento!AF302+Departamento!AF434+Departamento!AF522</f>
        <v>0</v>
      </c>
      <c r="AG16" s="76">
        <f>+Departamento!AG126+Departamento!AG280+Departamento!AG302+Departamento!AG434+Departamento!AG522</f>
        <v>0</v>
      </c>
      <c r="AH16" s="76">
        <f>+Departamento!AH126+Departamento!AH280+Departamento!AH302+Departamento!AH434+Departamento!AH522</f>
        <v>0</v>
      </c>
      <c r="AI16" s="76">
        <f>+Departamento!AI126+Departamento!AI280+Departamento!AI302+Departamento!AI434+Departamento!AI522</f>
        <v>0</v>
      </c>
      <c r="AJ16" s="76">
        <f>+Departamento!AJ126+Departamento!AJ280+Departamento!AJ302+Departamento!AJ434+Departamento!AJ522</f>
        <v>0</v>
      </c>
      <c r="AK16" s="76">
        <f>+Departamento!AK126+Departamento!AK280+Departamento!AK302+Departamento!AK434+Departamento!AK522</f>
        <v>0</v>
      </c>
      <c r="AL16" s="76">
        <f>+Departamento!AL126+Departamento!AL280+Departamento!AL302+Departamento!AL434+Departamento!AL522</f>
        <v>0</v>
      </c>
      <c r="AM16" s="76">
        <f>+Departamento!AM126+Departamento!AM280+Departamento!AM302+Departamento!AM434+Departamento!AM522</f>
        <v>55.809105155349904</v>
      </c>
      <c r="AN16" s="78">
        <f>+Departamento!AN126+Departamento!AN280+Departamento!AN302+Departamento!AN434+Departamento!AN522</f>
        <v>55.809105155349904</v>
      </c>
      <c r="AO16" s="78">
        <f>+Departamento!AO126+Departamento!AO280+Departamento!AO302+Departamento!AO434+Departamento!AO522</f>
        <v>55.809105155349904</v>
      </c>
    </row>
    <row r="17" spans="1:41" ht="18" x14ac:dyDescent="0.25">
      <c r="A17" s="93"/>
      <c r="B17" s="96"/>
      <c r="C17" s="23" t="s">
        <v>90</v>
      </c>
      <c r="D17" s="71">
        <f>+Departamento!D127+Departamento!D281+Departamento!D303+Departamento!D435+Departamento!D523</f>
        <v>0</v>
      </c>
      <c r="E17" s="72">
        <f>+Departamento!E127+Departamento!E281+Departamento!E303+Departamento!E435+Departamento!E523</f>
        <v>0</v>
      </c>
      <c r="F17" s="72">
        <f>+Departamento!F127+Departamento!F281+Departamento!F303+Departamento!F435+Departamento!F523</f>
        <v>0</v>
      </c>
      <c r="G17" s="72">
        <f>+Departamento!G127+Departamento!G281+Departamento!G303+Departamento!G435+Departamento!G523</f>
        <v>0</v>
      </c>
      <c r="H17" s="72">
        <f>+Departamento!H127+Departamento!H281+Departamento!H303+Departamento!H435+Departamento!H523</f>
        <v>0</v>
      </c>
      <c r="I17" s="72">
        <f>+Departamento!I127+Departamento!I281+Departamento!I303+Departamento!I435+Departamento!I523</f>
        <v>0</v>
      </c>
      <c r="J17" s="72">
        <f>+Departamento!J127+Departamento!J281+Departamento!J303+Departamento!J435+Departamento!J523</f>
        <v>0</v>
      </c>
      <c r="K17" s="72">
        <f>+Departamento!K127+Departamento!K281+Departamento!K303+Departamento!K435+Departamento!K523</f>
        <v>0</v>
      </c>
      <c r="L17" s="72">
        <f>+Departamento!L127+Departamento!L281+Departamento!L303+Departamento!L435+Departamento!L523</f>
        <v>0</v>
      </c>
      <c r="M17" s="72">
        <f>+Departamento!M127+Departamento!M281+Departamento!M303+Departamento!M435+Departamento!M523</f>
        <v>0</v>
      </c>
      <c r="N17" s="72">
        <f>+Departamento!N127+Departamento!N281+Departamento!N303+Departamento!N435+Departamento!N523</f>
        <v>0</v>
      </c>
      <c r="O17" s="72">
        <f>+Departamento!O127+Departamento!O281+Departamento!O303+Departamento!O435+Departamento!O523</f>
        <v>0</v>
      </c>
      <c r="P17" s="72">
        <f>+Departamento!P127+Departamento!P281+Departamento!P303+Departamento!P435+Departamento!P523</f>
        <v>0</v>
      </c>
      <c r="Q17" s="72">
        <f>+Departamento!Q127+Departamento!Q281+Departamento!Q303+Departamento!Q435+Departamento!Q523</f>
        <v>0</v>
      </c>
      <c r="R17" s="72">
        <f>+Departamento!R127+Departamento!R281+Departamento!R303+Departamento!R435+Departamento!R523</f>
        <v>0</v>
      </c>
      <c r="S17" s="72">
        <f>+Departamento!S127+Departamento!S281+Departamento!S303+Departamento!S435+Departamento!S523</f>
        <v>0</v>
      </c>
      <c r="T17" s="72">
        <f>+Departamento!T127+Departamento!T281+Departamento!T303+Departamento!T435+Departamento!T523</f>
        <v>0</v>
      </c>
      <c r="U17" s="73">
        <f>+Departamento!U127+Departamento!U281+Departamento!U303+Departamento!U435+Departamento!U523</f>
        <v>0</v>
      </c>
      <c r="V17" s="71">
        <f>+Departamento!V127+Departamento!V281+Departamento!V303+Departamento!V435+Departamento!V523</f>
        <v>0</v>
      </c>
      <c r="W17" s="71">
        <f>+Departamento!W127+Departamento!W281+Departamento!W303+Departamento!W435+Departamento!W523</f>
        <v>0</v>
      </c>
      <c r="X17" s="72">
        <f>+Departamento!X127+Departamento!X281+Departamento!X303+Departamento!X435+Departamento!X523</f>
        <v>0</v>
      </c>
      <c r="Y17" s="72">
        <f>+Departamento!Y127+Departamento!Y281+Departamento!Y303+Departamento!Y435+Departamento!Y523</f>
        <v>0</v>
      </c>
      <c r="Z17" s="72">
        <f>+Departamento!Z127+Departamento!Z281+Departamento!Z303+Departamento!Z435+Departamento!Z523</f>
        <v>0</v>
      </c>
      <c r="AA17" s="72">
        <f>+Departamento!AA127+Departamento!AA281+Departamento!AA303+Departamento!AA435+Departamento!AA523</f>
        <v>0</v>
      </c>
      <c r="AB17" s="72">
        <f>+Departamento!AB127+Departamento!AB281+Departamento!AB303+Departamento!AB435+Departamento!AB523</f>
        <v>0.35202553918887691</v>
      </c>
      <c r="AC17" s="72">
        <f>+Departamento!AC127+Departamento!AC281+Departamento!AC303+Departamento!AC435+Departamento!AC523</f>
        <v>0</v>
      </c>
      <c r="AD17" s="72">
        <f>+Departamento!AD127+Departamento!AD281+Departamento!AD303+Departamento!AD435+Departamento!AD523</f>
        <v>1.1126967934008329</v>
      </c>
      <c r="AE17" s="72">
        <f>+Departamento!AE127+Departamento!AE281+Departamento!AE303+Departamento!AE435+Departamento!AE523</f>
        <v>0</v>
      </c>
      <c r="AF17" s="72">
        <f>+Departamento!AF127+Departamento!AF281+Departamento!AF303+Departamento!AF435+Departamento!AF523</f>
        <v>0</v>
      </c>
      <c r="AG17" s="72">
        <f>+Departamento!AG127+Departamento!AG281+Departamento!AG303+Departamento!AG435+Departamento!AG523</f>
        <v>0</v>
      </c>
      <c r="AH17" s="72">
        <f>+Departamento!AH127+Departamento!AH281+Departamento!AH303+Departamento!AH435+Departamento!AH523</f>
        <v>0</v>
      </c>
      <c r="AI17" s="72">
        <f>+Departamento!AI127+Departamento!AI281+Departamento!AI303+Departamento!AI435+Departamento!AI523</f>
        <v>0</v>
      </c>
      <c r="AJ17" s="72">
        <f>+Departamento!AJ127+Departamento!AJ281+Departamento!AJ303+Departamento!AJ435+Departamento!AJ523</f>
        <v>0</v>
      </c>
      <c r="AK17" s="72">
        <f>+Departamento!AK127+Departamento!AK281+Departamento!AK303+Departamento!AK435+Departamento!AK523</f>
        <v>0</v>
      </c>
      <c r="AL17" s="72">
        <f>+Departamento!AL127+Departamento!AL281+Departamento!AL303+Departamento!AL435+Departamento!AL523</f>
        <v>0</v>
      </c>
      <c r="AM17" s="72">
        <f>+Departamento!AM127+Departamento!AM281+Departamento!AM303+Departamento!AM435+Departamento!AM523</f>
        <v>907.47386996853788</v>
      </c>
      <c r="AN17" s="74">
        <f>+Departamento!AN127+Departamento!AN281+Departamento!AN303+Departamento!AN435+Departamento!AN523</f>
        <v>908.93859230112764</v>
      </c>
      <c r="AO17" s="74">
        <f>+Departamento!AO127+Departamento!AO281+Departamento!AO303+Departamento!AO435+Departamento!AO523</f>
        <v>908.93859230112764</v>
      </c>
    </row>
    <row r="18" spans="1:41" ht="18" x14ac:dyDescent="0.25">
      <c r="A18" s="93"/>
      <c r="B18" s="96"/>
      <c r="C18" s="22" t="s">
        <v>91</v>
      </c>
      <c r="D18" s="75">
        <f>+Departamento!D128+Departamento!D282+Departamento!D304+Departamento!D436+Departamento!D524</f>
        <v>0</v>
      </c>
      <c r="E18" s="76">
        <f>+Departamento!E128+Departamento!E282+Departamento!E304+Departamento!E436+Departamento!E524</f>
        <v>0</v>
      </c>
      <c r="F18" s="76">
        <f>+Departamento!F128+Departamento!F282+Departamento!F304+Departamento!F436+Departamento!F524</f>
        <v>0</v>
      </c>
      <c r="G18" s="76">
        <f>+Departamento!G128+Departamento!G282+Departamento!G304+Departamento!G436+Departamento!G524</f>
        <v>0</v>
      </c>
      <c r="H18" s="76">
        <f>+Departamento!H128+Departamento!H282+Departamento!H304+Departamento!H436+Departamento!H524</f>
        <v>0</v>
      </c>
      <c r="I18" s="76">
        <f>+Departamento!I128+Departamento!I282+Departamento!I304+Departamento!I436+Departamento!I524</f>
        <v>0</v>
      </c>
      <c r="J18" s="76">
        <f>+Departamento!J128+Departamento!J282+Departamento!J304+Departamento!J436+Departamento!J524</f>
        <v>0</v>
      </c>
      <c r="K18" s="76">
        <f>+Departamento!K128+Departamento!K282+Departamento!K304+Departamento!K436+Departamento!K524</f>
        <v>0</v>
      </c>
      <c r="L18" s="76">
        <f>+Departamento!L128+Departamento!L282+Departamento!L304+Departamento!L436+Departamento!L524</f>
        <v>0</v>
      </c>
      <c r="M18" s="76">
        <f>+Departamento!M128+Departamento!M282+Departamento!M304+Departamento!M436+Departamento!M524</f>
        <v>0</v>
      </c>
      <c r="N18" s="76">
        <f>+Departamento!N128+Departamento!N282+Departamento!N304+Departamento!N436+Departamento!N524</f>
        <v>0</v>
      </c>
      <c r="O18" s="76">
        <f>+Departamento!O128+Departamento!O282+Departamento!O304+Departamento!O436+Departamento!O524</f>
        <v>0</v>
      </c>
      <c r="P18" s="76">
        <f>+Departamento!P128+Departamento!P282+Departamento!P304+Departamento!P436+Departamento!P524</f>
        <v>0</v>
      </c>
      <c r="Q18" s="76">
        <f>+Departamento!Q128+Departamento!Q282+Departamento!Q304+Departamento!Q436+Departamento!Q524</f>
        <v>0</v>
      </c>
      <c r="R18" s="76">
        <f>+Departamento!R128+Departamento!R282+Departamento!R304+Departamento!R436+Departamento!R524</f>
        <v>0</v>
      </c>
      <c r="S18" s="76">
        <f>+Departamento!S128+Departamento!S282+Departamento!S304+Departamento!S436+Departamento!S524</f>
        <v>0</v>
      </c>
      <c r="T18" s="76">
        <f>+Departamento!T128+Departamento!T282+Departamento!T304+Departamento!T436+Departamento!T524</f>
        <v>0</v>
      </c>
      <c r="U18" s="77">
        <f>+Departamento!U128+Departamento!U282+Departamento!U304+Departamento!U436+Departamento!U524</f>
        <v>0</v>
      </c>
      <c r="V18" s="75">
        <f>+Departamento!V128+Departamento!V282+Departamento!V304+Departamento!V436+Departamento!V524</f>
        <v>0</v>
      </c>
      <c r="W18" s="75">
        <f>+Departamento!W128+Departamento!W282+Departamento!W304+Departamento!W436+Departamento!W524</f>
        <v>0</v>
      </c>
      <c r="X18" s="76">
        <f>+Departamento!X128+Departamento!X282+Departamento!X304+Departamento!X436+Departamento!X524</f>
        <v>0</v>
      </c>
      <c r="Y18" s="76">
        <f>+Departamento!Y128+Departamento!Y282+Departamento!Y304+Departamento!Y436+Departamento!Y524</f>
        <v>0</v>
      </c>
      <c r="Z18" s="76">
        <f>+Departamento!Z128+Departamento!Z282+Departamento!Z304+Departamento!Z436+Departamento!Z524</f>
        <v>0</v>
      </c>
      <c r="AA18" s="76">
        <f>+Departamento!AA128+Departamento!AA282+Departamento!AA304+Departamento!AA436+Departamento!AA524</f>
        <v>0</v>
      </c>
      <c r="AB18" s="76">
        <f>+Departamento!AB128+Departamento!AB282+Departamento!AB304+Departamento!AB436+Departamento!AB524</f>
        <v>0</v>
      </c>
      <c r="AC18" s="76">
        <f>+Departamento!AC128+Departamento!AC282+Departamento!AC304+Departamento!AC436+Departamento!AC524</f>
        <v>0</v>
      </c>
      <c r="AD18" s="76">
        <f>+Departamento!AD128+Departamento!AD282+Departamento!AD304+Departamento!AD436+Departamento!AD524</f>
        <v>0</v>
      </c>
      <c r="AE18" s="76">
        <f>+Departamento!AE128+Departamento!AE282+Departamento!AE304+Departamento!AE436+Departamento!AE524</f>
        <v>0</v>
      </c>
      <c r="AF18" s="76">
        <f>+Departamento!AF128+Departamento!AF282+Departamento!AF304+Departamento!AF436+Departamento!AF524</f>
        <v>0</v>
      </c>
      <c r="AG18" s="76">
        <f>+Departamento!AG128+Departamento!AG282+Departamento!AG304+Departamento!AG436+Departamento!AG524</f>
        <v>0</v>
      </c>
      <c r="AH18" s="76">
        <f>+Departamento!AH128+Departamento!AH282+Departamento!AH304+Departamento!AH436+Departamento!AH524</f>
        <v>0</v>
      </c>
      <c r="AI18" s="76">
        <f>+Departamento!AI128+Departamento!AI282+Departamento!AI304+Departamento!AI436+Departamento!AI524</f>
        <v>0</v>
      </c>
      <c r="AJ18" s="76">
        <f>+Departamento!AJ128+Departamento!AJ282+Departamento!AJ304+Departamento!AJ436+Departamento!AJ524</f>
        <v>0</v>
      </c>
      <c r="AK18" s="76">
        <f>+Departamento!AK128+Departamento!AK282+Departamento!AK304+Departamento!AK436+Departamento!AK524</f>
        <v>0</v>
      </c>
      <c r="AL18" s="76">
        <f>+Departamento!AL128+Departamento!AL282+Departamento!AL304+Departamento!AL436+Departamento!AL524</f>
        <v>0</v>
      </c>
      <c r="AM18" s="76">
        <f>+Departamento!AM128+Departamento!AM282+Departamento!AM304+Departamento!AM436+Departamento!AM524</f>
        <v>5041.6828116713432</v>
      </c>
      <c r="AN18" s="78">
        <f>+Departamento!AN128+Departamento!AN282+Departamento!AN304+Departamento!AN436+Departamento!AN524</f>
        <v>5041.6828116713432</v>
      </c>
      <c r="AO18" s="78">
        <f>+Departamento!AO128+Departamento!AO282+Departamento!AO304+Departamento!AO436+Departamento!AO524</f>
        <v>5041.6828116713432</v>
      </c>
    </row>
    <row r="19" spans="1:41" x14ac:dyDescent="0.25">
      <c r="A19" s="93"/>
      <c r="B19" s="96"/>
      <c r="C19" s="23" t="s">
        <v>105</v>
      </c>
      <c r="D19" s="71">
        <f>+Departamento!D129+Departamento!D283+Departamento!D305+Departamento!D437+Departamento!D525</f>
        <v>0</v>
      </c>
      <c r="E19" s="72">
        <f>+Departamento!E129+Departamento!E283+Departamento!E305+Departamento!E437+Departamento!E525</f>
        <v>0</v>
      </c>
      <c r="F19" s="72">
        <f>+Departamento!F129+Departamento!F283+Departamento!F305+Departamento!F437+Departamento!F525</f>
        <v>0</v>
      </c>
      <c r="G19" s="72">
        <f>+Departamento!G129+Departamento!G283+Departamento!G305+Departamento!G437+Departamento!G525</f>
        <v>0</v>
      </c>
      <c r="H19" s="72">
        <f>+Departamento!H129+Departamento!H283+Departamento!H305+Departamento!H437+Departamento!H525</f>
        <v>1418.651388861625</v>
      </c>
      <c r="I19" s="72">
        <f>+Departamento!I129+Departamento!I283+Departamento!I305+Departamento!I437+Departamento!I525</f>
        <v>0</v>
      </c>
      <c r="J19" s="72">
        <f>+Departamento!J129+Departamento!J283+Departamento!J305+Departamento!J437+Departamento!J525</f>
        <v>0</v>
      </c>
      <c r="K19" s="72">
        <f>+Departamento!K129+Departamento!K283+Departamento!K305+Departamento!K437+Departamento!K525</f>
        <v>0</v>
      </c>
      <c r="L19" s="72">
        <f>+Departamento!L129+Departamento!L283+Departamento!L305+Departamento!L437+Departamento!L525</f>
        <v>0</v>
      </c>
      <c r="M19" s="72">
        <f>+Departamento!M129+Departamento!M283+Departamento!M305+Departamento!M437+Departamento!M525</f>
        <v>0</v>
      </c>
      <c r="N19" s="72">
        <f>+Departamento!N129+Departamento!N283+Departamento!N305+Departamento!N437+Departamento!N525</f>
        <v>0</v>
      </c>
      <c r="O19" s="72">
        <f>+Departamento!O129+Departamento!O283+Departamento!O305+Departamento!O437+Departamento!O525</f>
        <v>0</v>
      </c>
      <c r="P19" s="72">
        <f>+Departamento!P129+Departamento!P283+Departamento!P305+Departamento!P437+Departamento!P525</f>
        <v>0</v>
      </c>
      <c r="Q19" s="72">
        <f>+Departamento!Q129+Departamento!Q283+Departamento!Q305+Departamento!Q437+Departamento!Q525</f>
        <v>0</v>
      </c>
      <c r="R19" s="72">
        <f>+Departamento!R129+Departamento!R283+Departamento!R305+Departamento!R437+Departamento!R525</f>
        <v>0</v>
      </c>
      <c r="S19" s="72">
        <f>+Departamento!S129+Departamento!S283+Departamento!S305+Departamento!S437+Departamento!S525</f>
        <v>0</v>
      </c>
      <c r="T19" s="72">
        <f>+Departamento!T129+Departamento!T283+Departamento!T305+Departamento!T437+Departamento!T525</f>
        <v>0</v>
      </c>
      <c r="U19" s="73">
        <f>+Departamento!U129+Departamento!U283+Departamento!U305+Departamento!U437+Departamento!U525</f>
        <v>0</v>
      </c>
      <c r="V19" s="71">
        <f>+Departamento!V129+Departamento!V283+Departamento!V305+Departamento!V437+Departamento!V525</f>
        <v>1418.651388861625</v>
      </c>
      <c r="W19" s="71">
        <f>+Departamento!W129+Departamento!W283+Departamento!W305+Departamento!W437+Departamento!W525</f>
        <v>0</v>
      </c>
      <c r="X19" s="72">
        <f>+Departamento!X129+Departamento!X283+Departamento!X305+Departamento!X437+Departamento!X525</f>
        <v>0</v>
      </c>
      <c r="Y19" s="72">
        <f>+Departamento!Y129+Departamento!Y283+Departamento!Y305+Departamento!Y437+Departamento!Y525</f>
        <v>0</v>
      </c>
      <c r="Z19" s="72">
        <f>+Departamento!Z129+Departamento!Z283+Departamento!Z305+Departamento!Z437+Departamento!Z525</f>
        <v>0</v>
      </c>
      <c r="AA19" s="72">
        <f>+Departamento!AA129+Departamento!AA283+Departamento!AA305+Departamento!AA437+Departamento!AA525</f>
        <v>0</v>
      </c>
      <c r="AB19" s="72">
        <f>+Departamento!AB129+Departamento!AB283+Departamento!AB305+Departamento!AB437+Departamento!AB525</f>
        <v>0</v>
      </c>
      <c r="AC19" s="72">
        <f>+Departamento!AC129+Departamento!AC283+Departamento!AC305+Departamento!AC437+Departamento!AC525</f>
        <v>0</v>
      </c>
      <c r="AD19" s="72">
        <f>+Departamento!AD129+Departamento!AD283+Departamento!AD305+Departamento!AD437+Departamento!AD525</f>
        <v>0</v>
      </c>
      <c r="AE19" s="72">
        <f>+Departamento!AE129+Departamento!AE283+Departamento!AE305+Departamento!AE437+Departamento!AE525</f>
        <v>0</v>
      </c>
      <c r="AF19" s="72">
        <f>+Departamento!AF129+Departamento!AF283+Departamento!AF305+Departamento!AF437+Departamento!AF525</f>
        <v>0</v>
      </c>
      <c r="AG19" s="72">
        <f>+Departamento!AG129+Departamento!AG283+Departamento!AG305+Departamento!AG437+Departamento!AG525</f>
        <v>0</v>
      </c>
      <c r="AH19" s="72">
        <f>+Departamento!AH129+Departamento!AH283+Departamento!AH305+Departamento!AH437+Departamento!AH525</f>
        <v>0</v>
      </c>
      <c r="AI19" s="72">
        <f>+Departamento!AI129+Departamento!AI283+Departamento!AI305+Departamento!AI437+Departamento!AI525</f>
        <v>0</v>
      </c>
      <c r="AJ19" s="72">
        <f>+Departamento!AJ129+Departamento!AJ283+Departamento!AJ305+Departamento!AJ437+Departamento!AJ525</f>
        <v>0</v>
      </c>
      <c r="AK19" s="72">
        <f>+Departamento!AK129+Departamento!AK283+Departamento!AK305+Departamento!AK437+Departamento!AK525</f>
        <v>0</v>
      </c>
      <c r="AL19" s="72">
        <f>+Departamento!AL129+Departamento!AL283+Departamento!AL305+Departamento!AL437+Departamento!AL525</f>
        <v>0</v>
      </c>
      <c r="AM19" s="72">
        <f>+Departamento!AM129+Departamento!AM283+Departamento!AM305+Departamento!AM437+Departamento!AM525</f>
        <v>0</v>
      </c>
      <c r="AN19" s="74">
        <f>+Departamento!AN129+Departamento!AN283+Departamento!AN305+Departamento!AN437+Departamento!AN525</f>
        <v>0</v>
      </c>
      <c r="AO19" s="74">
        <f>+Departamento!AO129+Departamento!AO283+Departamento!AO305+Departamento!AO437+Departamento!AO525</f>
        <v>1418.651388861625</v>
      </c>
    </row>
    <row r="20" spans="1:41" x14ac:dyDescent="0.25">
      <c r="A20" s="94"/>
      <c r="B20" s="97"/>
      <c r="C20" s="31" t="s">
        <v>92</v>
      </c>
      <c r="D20" s="84">
        <f t="shared" ref="D20:K20" si="0">SUM(D5:D19)</f>
        <v>4182.9676517647504</v>
      </c>
      <c r="E20" s="85">
        <f t="shared" si="0"/>
        <v>375.89426634000733</v>
      </c>
      <c r="F20" s="85">
        <f t="shared" si="0"/>
        <v>240.64446788911079</v>
      </c>
      <c r="G20" s="85">
        <f t="shared" si="0"/>
        <v>26178.311935038149</v>
      </c>
      <c r="H20" s="85">
        <f t="shared" si="0"/>
        <v>1418.651388861625</v>
      </c>
      <c r="I20" s="85">
        <f t="shared" si="0"/>
        <v>4418.5692598117384</v>
      </c>
      <c r="J20" s="85">
        <f t="shared" si="0"/>
        <v>0</v>
      </c>
      <c r="K20" s="85">
        <f t="shared" si="0"/>
        <v>0</v>
      </c>
      <c r="L20" s="85">
        <f>SUM(L5:L19)</f>
        <v>0</v>
      </c>
      <c r="M20" s="85">
        <f>SUM(M5:M19)</f>
        <v>51.14916217070332</v>
      </c>
      <c r="N20" s="85">
        <f t="shared" ref="N20:S20" si="1">SUM(N5:N19)</f>
        <v>0</v>
      </c>
      <c r="O20" s="85">
        <f t="shared" si="1"/>
        <v>0</v>
      </c>
      <c r="P20" s="85">
        <f t="shared" si="1"/>
        <v>0</v>
      </c>
      <c r="Q20" s="85">
        <f t="shared" si="1"/>
        <v>0</v>
      </c>
      <c r="R20" s="85">
        <f t="shared" si="1"/>
        <v>0</v>
      </c>
      <c r="S20" s="85">
        <f t="shared" si="1"/>
        <v>0</v>
      </c>
      <c r="T20" s="85">
        <f>SUM(T5:T19)</f>
        <v>0</v>
      </c>
      <c r="U20" s="85"/>
      <c r="V20" s="84">
        <f>SUM(D20:T20)</f>
        <v>36866.188131876086</v>
      </c>
      <c r="W20" s="84">
        <f t="shared" ref="W20:AL20" si="2">SUM(W5:W19)</f>
        <v>0</v>
      </c>
      <c r="X20" s="85">
        <f t="shared" si="2"/>
        <v>0</v>
      </c>
      <c r="Y20" s="85">
        <f t="shared" si="2"/>
        <v>1701.5286493094352</v>
      </c>
      <c r="Z20" s="85">
        <f t="shared" si="2"/>
        <v>13014.573204699615</v>
      </c>
      <c r="AA20" s="85">
        <f t="shared" si="2"/>
        <v>9869.5373704593621</v>
      </c>
      <c r="AB20" s="85">
        <f t="shared" si="2"/>
        <v>51.776837391435734</v>
      </c>
      <c r="AC20" s="85">
        <f t="shared" si="2"/>
        <v>338.94725916518524</v>
      </c>
      <c r="AD20" s="85">
        <f t="shared" si="2"/>
        <v>35304.42618499777</v>
      </c>
      <c r="AE20" s="85">
        <f t="shared" si="2"/>
        <v>0</v>
      </c>
      <c r="AF20" s="85">
        <f t="shared" si="2"/>
        <v>777.70534385088899</v>
      </c>
      <c r="AG20" s="85">
        <f t="shared" si="2"/>
        <v>150.91845225845293</v>
      </c>
      <c r="AH20" s="85">
        <f t="shared" si="2"/>
        <v>0</v>
      </c>
      <c r="AI20" s="85">
        <f t="shared" si="2"/>
        <v>0</v>
      </c>
      <c r="AJ20" s="85">
        <f t="shared" si="2"/>
        <v>0</v>
      </c>
      <c r="AK20" s="85">
        <f t="shared" si="2"/>
        <v>2308.0172074368988</v>
      </c>
      <c r="AL20" s="85">
        <f t="shared" si="2"/>
        <v>0</v>
      </c>
      <c r="AM20" s="85">
        <f>SUM(AM5:AM19)</f>
        <v>18752.688619931752</v>
      </c>
      <c r="AN20" s="84">
        <f>SUM(W20:AM20)</f>
        <v>82270.119129500788</v>
      </c>
      <c r="AO20" s="86">
        <f>+AN20+V20</f>
        <v>119136.30726137687</v>
      </c>
    </row>
    <row r="23" spans="1:41" x14ac:dyDescent="0.25">
      <c r="A23" s="1"/>
      <c r="B23" s="87" t="s">
        <v>163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1:41" x14ac:dyDescent="0.25">
      <c r="A24" s="2"/>
      <c r="B24" s="3"/>
      <c r="C24" s="4"/>
      <c r="D24" s="88" t="s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90" t="s">
        <v>1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  <c r="AO24" s="5"/>
    </row>
    <row r="25" spans="1:41" x14ac:dyDescent="0.25">
      <c r="A25" s="2"/>
      <c r="B25" s="2" t="s">
        <v>170</v>
      </c>
      <c r="C25" s="6"/>
      <c r="D25" s="7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8" t="s">
        <v>11</v>
      </c>
      <c r="N25" s="8" t="s">
        <v>12</v>
      </c>
      <c r="O25" s="8" t="s">
        <v>13</v>
      </c>
      <c r="P25" s="8" t="s">
        <v>14</v>
      </c>
      <c r="Q25" s="8" t="s">
        <v>15</v>
      </c>
      <c r="R25" s="8" t="s">
        <v>16</v>
      </c>
      <c r="S25" s="8" t="s">
        <v>17</v>
      </c>
      <c r="T25" s="8" t="s">
        <v>18</v>
      </c>
      <c r="U25" s="9" t="s">
        <v>19</v>
      </c>
      <c r="V25" s="10" t="s">
        <v>20</v>
      </c>
      <c r="W25" s="7" t="s">
        <v>21</v>
      </c>
      <c r="X25" s="8" t="s">
        <v>22</v>
      </c>
      <c r="Y25" s="8" t="s">
        <v>23</v>
      </c>
      <c r="Z25" s="8" t="s">
        <v>24</v>
      </c>
      <c r="AA25" s="8" t="s">
        <v>25</v>
      </c>
      <c r="AB25" s="8" t="s">
        <v>26</v>
      </c>
      <c r="AC25" s="8" t="s">
        <v>27</v>
      </c>
      <c r="AD25" s="8" t="s">
        <v>28</v>
      </c>
      <c r="AE25" s="8" t="s">
        <v>29</v>
      </c>
      <c r="AF25" s="8" t="s">
        <v>30</v>
      </c>
      <c r="AG25" s="8" t="s">
        <v>31</v>
      </c>
      <c r="AH25" s="8" t="s">
        <v>32</v>
      </c>
      <c r="AI25" s="8" t="s">
        <v>33</v>
      </c>
      <c r="AJ25" s="8" t="s">
        <v>34</v>
      </c>
      <c r="AK25" s="8" t="s">
        <v>35</v>
      </c>
      <c r="AL25" s="8" t="s">
        <v>36</v>
      </c>
      <c r="AM25" s="8" t="s">
        <v>37</v>
      </c>
      <c r="AN25" s="11" t="s">
        <v>38</v>
      </c>
      <c r="AO25" s="11" t="s">
        <v>39</v>
      </c>
    </row>
    <row r="26" spans="1:41" ht="27" x14ac:dyDescent="0.25">
      <c r="A26" s="12"/>
      <c r="B26" s="13"/>
      <c r="C26" s="14"/>
      <c r="D26" s="15" t="s">
        <v>40</v>
      </c>
      <c r="E26" s="16" t="s">
        <v>41</v>
      </c>
      <c r="F26" s="16" t="s">
        <v>42</v>
      </c>
      <c r="G26" s="16" t="s">
        <v>43</v>
      </c>
      <c r="H26" s="16" t="s">
        <v>44</v>
      </c>
      <c r="I26" s="17" t="s">
        <v>45</v>
      </c>
      <c r="J26" s="17" t="s">
        <v>46</v>
      </c>
      <c r="K26" s="16" t="s">
        <v>47</v>
      </c>
      <c r="L26" s="16" t="s">
        <v>48</v>
      </c>
      <c r="M26" s="16" t="s">
        <v>49</v>
      </c>
      <c r="N26" s="16" t="s">
        <v>50</v>
      </c>
      <c r="O26" s="17" t="s">
        <v>51</v>
      </c>
      <c r="P26" s="17" t="s">
        <v>52</v>
      </c>
      <c r="Q26" s="16" t="s">
        <v>53</v>
      </c>
      <c r="R26" s="16" t="s">
        <v>54</v>
      </c>
      <c r="S26" s="16" t="s">
        <v>55</v>
      </c>
      <c r="T26" s="16" t="s">
        <v>56</v>
      </c>
      <c r="U26" s="18" t="s">
        <v>57</v>
      </c>
      <c r="V26" s="19" t="s">
        <v>58</v>
      </c>
      <c r="W26" s="20" t="s">
        <v>59</v>
      </c>
      <c r="X26" s="16" t="s">
        <v>60</v>
      </c>
      <c r="Y26" s="16" t="s">
        <v>61</v>
      </c>
      <c r="Z26" s="16" t="s">
        <v>62</v>
      </c>
      <c r="AA26" s="17" t="s">
        <v>63</v>
      </c>
      <c r="AB26" s="17" t="s">
        <v>64</v>
      </c>
      <c r="AC26" s="16" t="s">
        <v>65</v>
      </c>
      <c r="AD26" s="16" t="s">
        <v>66</v>
      </c>
      <c r="AE26" s="16" t="s">
        <v>180</v>
      </c>
      <c r="AF26" s="16" t="s">
        <v>67</v>
      </c>
      <c r="AG26" s="16" t="s">
        <v>68</v>
      </c>
      <c r="AH26" s="17" t="s">
        <v>69</v>
      </c>
      <c r="AI26" s="17" t="s">
        <v>70</v>
      </c>
      <c r="AJ26" s="16" t="s">
        <v>71</v>
      </c>
      <c r="AK26" s="16" t="s">
        <v>72</v>
      </c>
      <c r="AL26" s="16" t="s">
        <v>73</v>
      </c>
      <c r="AM26" s="16" t="s">
        <v>74</v>
      </c>
      <c r="AN26" s="21" t="s">
        <v>75</v>
      </c>
      <c r="AO26" s="21" t="s">
        <v>76</v>
      </c>
    </row>
    <row r="27" spans="1:41" ht="18" x14ac:dyDescent="0.25">
      <c r="A27" s="93" t="s">
        <v>77</v>
      </c>
      <c r="B27" s="96" t="s">
        <v>93</v>
      </c>
      <c r="C27" s="23" t="s">
        <v>78</v>
      </c>
      <c r="D27" s="71">
        <f>+Departamento!D27+Departamento!D93+Departamento!D137+Departamento!D181+Departamento!D203+Departamento!D247+Departamento!D225+Departamento!D313+Departamento!D401</f>
        <v>7800.3982335659457</v>
      </c>
      <c r="E27" s="72">
        <f>+Departamento!E27+Departamento!E93+Departamento!E137+Departamento!E181+Departamento!E203+Departamento!E247+Departamento!E225+Departamento!E313+Departamento!E401</f>
        <v>3953.2652995836743</v>
      </c>
      <c r="F27" s="72">
        <f>+Departamento!F27+Departamento!F93+Departamento!F137+Departamento!F181+Departamento!F203+Departamento!F247+Departamento!F225+Departamento!F313+Departamento!F401</f>
        <v>1428.3896499398325</v>
      </c>
      <c r="G27" s="72">
        <f>+Departamento!G27+Departamento!G93+Departamento!G137+Departamento!G181+Departamento!G203+Departamento!G247+Departamento!G225+Departamento!G313+Departamento!G401</f>
        <v>9066.0419927764415</v>
      </c>
      <c r="H27" s="72">
        <f>+Departamento!H27+Departamento!H93+Departamento!H137+Departamento!H181+Departamento!H203+Departamento!H247+Departamento!H225+Departamento!H313+Departamento!H401</f>
        <v>0</v>
      </c>
      <c r="I27" s="72">
        <f>+Departamento!I27+Departamento!I93+Departamento!I137+Departamento!I181+Departamento!I203+Departamento!I247+Departamento!I225+Departamento!I313+Departamento!I401</f>
        <v>967.15344683915441</v>
      </c>
      <c r="J27" s="72">
        <f>+Departamento!J27+Departamento!J93+Departamento!J137+Departamento!J181+Departamento!J203+Departamento!J247+Departamento!J225+Departamento!J313+Departamento!J401</f>
        <v>0</v>
      </c>
      <c r="K27" s="72">
        <f>+Departamento!K27+Departamento!K93+Departamento!K137+Departamento!K181+Departamento!K203+Departamento!K247+Departamento!K225+Departamento!K313+Departamento!K401</f>
        <v>0</v>
      </c>
      <c r="L27" s="72">
        <f>+Departamento!L27+Departamento!L93+Departamento!L137+Departamento!L181+Departamento!L203+Departamento!L247+Departamento!L225+Departamento!L313+Departamento!L401</f>
        <v>0</v>
      </c>
      <c r="M27" s="72">
        <f>+Departamento!M27+Departamento!M93+Departamento!M137+Departamento!M181+Departamento!M203+Departamento!M247+Departamento!M225+Departamento!M313+Departamento!M401</f>
        <v>0</v>
      </c>
      <c r="N27" s="72">
        <f>+Departamento!N27+Departamento!N93+Departamento!N137+Departamento!N181+Departamento!N203+Departamento!N247+Departamento!N225+Departamento!N313+Departamento!N401</f>
        <v>0</v>
      </c>
      <c r="O27" s="72">
        <f>+Departamento!O27+Departamento!O93+Departamento!O137+Departamento!O181+Departamento!O203+Departamento!O247+Departamento!O225+Departamento!O313+Departamento!O401</f>
        <v>0</v>
      </c>
      <c r="P27" s="72">
        <f>+Departamento!P27+Departamento!P93+Departamento!P137+Departamento!P181+Departamento!P203+Departamento!P247+Departamento!P225+Departamento!P313+Departamento!P401</f>
        <v>0</v>
      </c>
      <c r="Q27" s="72">
        <f>+Departamento!Q27+Departamento!Q93+Departamento!Q137+Departamento!Q181+Departamento!Q203+Departamento!Q247+Departamento!Q225+Departamento!Q313+Departamento!Q401</f>
        <v>0</v>
      </c>
      <c r="R27" s="72">
        <f>+Departamento!R27+Departamento!R93+Departamento!R137+Departamento!R181+Departamento!R203+Departamento!R247+Departamento!R225+Departamento!R313+Departamento!R401</f>
        <v>0</v>
      </c>
      <c r="S27" s="72">
        <f>+Departamento!S27+Departamento!S93+Departamento!S137+Departamento!S181+Departamento!S203+Departamento!S247+Departamento!S225+Departamento!S313+Departamento!S401</f>
        <v>0</v>
      </c>
      <c r="T27" s="72">
        <f>+Departamento!T27+Departamento!T93+Departamento!T137+Departamento!T181+Departamento!T203+Departamento!T247+Departamento!T225+Departamento!T313+Departamento!T401</f>
        <v>0</v>
      </c>
      <c r="U27" s="73">
        <f>+Departamento!U27+Departamento!U93+Departamento!U137+Departamento!U181+Departamento!U203+Departamento!U247+Departamento!U225+Departamento!U313+Departamento!U401</f>
        <v>0</v>
      </c>
      <c r="V27" s="71">
        <f>+Departamento!V27+Departamento!V93+Departamento!V137+Departamento!V181+Departamento!V203+Departamento!V247+Departamento!V225+Departamento!V313+Departamento!V401</f>
        <v>23215.24862270505</v>
      </c>
      <c r="W27" s="71">
        <f>+Departamento!W27+Departamento!W93+Departamento!W137+Departamento!W181+Departamento!W203+Departamento!W247+Departamento!W225+Departamento!W313+Departamento!W401</f>
        <v>1016.00928</v>
      </c>
      <c r="X27" s="72">
        <f>+Departamento!X27+Departamento!X93+Departamento!X137+Departamento!X181+Departamento!X203+Departamento!X247+Departamento!X225+Departamento!X313+Departamento!X401</f>
        <v>0</v>
      </c>
      <c r="Y27" s="72">
        <f>+Departamento!Y27+Departamento!Y93+Departamento!Y137+Departamento!Y181+Departamento!Y203+Departamento!Y247+Departamento!Y225+Departamento!Y313+Departamento!Y401</f>
        <v>968.8124666677877</v>
      </c>
      <c r="Z27" s="72">
        <f>+Departamento!Z27+Departamento!Z93+Departamento!Z137+Departamento!Z181+Departamento!Z203+Departamento!Z247+Departamento!Z225+Departamento!Z313+Departamento!Z401</f>
        <v>11625.266892428224</v>
      </c>
      <c r="AA27" s="72">
        <f>+Departamento!AA27+Departamento!AA93+Departamento!AA137+Departamento!AA181+Departamento!AA203+Departamento!AA247+Departamento!AA225+Departamento!AA313+Departamento!AA401</f>
        <v>0.32462148782527073</v>
      </c>
      <c r="AB27" s="72">
        <f>+Departamento!AB27+Departamento!AB93+Departamento!AB137+Departamento!AB181+Departamento!AB203+Departamento!AB247+Departamento!AB225+Departamento!AB313+Departamento!AB401</f>
        <v>0</v>
      </c>
      <c r="AC27" s="72">
        <f>+Departamento!AC27+Departamento!AC93+Departamento!AC137+Departamento!AC181+Departamento!AC203+Departamento!AC247+Departamento!AC225+Departamento!AC313+Departamento!AC401</f>
        <v>0</v>
      </c>
      <c r="AD27" s="72">
        <f>+Departamento!AD27+Departamento!AD93+Departamento!AD137+Departamento!AD181+Departamento!AD203+Departamento!AD247+Departamento!AD225+Departamento!AD313+Departamento!AD401</f>
        <v>11932.090942504814</v>
      </c>
      <c r="AE27" s="72">
        <f>+Departamento!AE27+Departamento!AE93+Departamento!AE137+Departamento!AE181+Departamento!AE203+Departamento!AE247+Departamento!AE225+Departamento!AE313+Departamento!AE401</f>
        <v>0</v>
      </c>
      <c r="AF27" s="72">
        <f>+Departamento!AF27+Departamento!AF93+Departamento!AF137+Departamento!AF181+Departamento!AF203+Departamento!AF247+Departamento!AF225+Departamento!AF313+Departamento!AF401</f>
        <v>3166.8203922708371</v>
      </c>
      <c r="AG27" s="72">
        <f>+Departamento!AG27+Departamento!AG93+Departamento!AG137+Departamento!AG181+Departamento!AG203+Departamento!AG247+Departamento!AG225+Departamento!AG313+Departamento!AG401</f>
        <v>507.80056554891621</v>
      </c>
      <c r="AH27" s="72">
        <f>+Departamento!AH27+Departamento!AH93+Departamento!AH137+Departamento!AH181+Departamento!AH203+Departamento!AH247+Departamento!AH225+Departamento!AH313+Departamento!AH401</f>
        <v>0</v>
      </c>
      <c r="AI27" s="72">
        <f>+Departamento!AI27+Departamento!AI93+Departamento!AI137+Departamento!AI181+Departamento!AI203+Departamento!AI247+Departamento!AI225+Departamento!AI313+Departamento!AI401</f>
        <v>0</v>
      </c>
      <c r="AJ27" s="72">
        <f>+Departamento!AJ27+Departamento!AJ93+Departamento!AJ137+Departamento!AJ181+Departamento!AJ203+Departamento!AJ247+Departamento!AJ225+Departamento!AJ313+Departamento!AJ401</f>
        <v>0</v>
      </c>
      <c r="AK27" s="72">
        <f>+Departamento!AK27+Departamento!AK93+Departamento!AK137+Departamento!AK181+Departamento!AK203+Departamento!AK247+Departamento!AK225+Departamento!AK313+Departamento!AK401</f>
        <v>44042.189751541577</v>
      </c>
      <c r="AL27" s="72">
        <f>+Departamento!AL27+Departamento!AL93+Departamento!AL137+Departamento!AL181+Departamento!AL203+Departamento!AL247+Departamento!AL225+Departamento!AL313+Departamento!AL401</f>
        <v>0</v>
      </c>
      <c r="AM27" s="72">
        <f>+Departamento!AM27+Departamento!AM93+Departamento!AM137+Departamento!AM181+Departamento!AM203+Departamento!AM247+Departamento!AM225+Departamento!AM313+Departamento!AM401</f>
        <v>3401.0759496550481</v>
      </c>
      <c r="AN27" s="74">
        <f>+Departamento!AN27+Departamento!AN93+Departamento!AN137+Departamento!AN181+Departamento!AN203+Departamento!AN247+Departamento!AN225+Departamento!AN313+Departamento!AN401</f>
        <v>76660.390862105036</v>
      </c>
      <c r="AO27" s="74">
        <f>+Departamento!AO27+Departamento!AO93+Departamento!AO137+Departamento!AO181+Departamento!AO203+Departamento!AO247+Departamento!AO225+Departamento!AO313+Departamento!AO401</f>
        <v>99875.639484810075</v>
      </c>
    </row>
    <row r="28" spans="1:41" ht="27" x14ac:dyDescent="0.25">
      <c r="A28" s="93"/>
      <c r="B28" s="96"/>
      <c r="C28" s="22" t="s">
        <v>79</v>
      </c>
      <c r="D28" s="75">
        <f>+Departamento!D28+Departamento!D94+Departamento!D138+Departamento!D182+Departamento!D204+Departamento!D248+Departamento!D226+Departamento!D314+Departamento!D402</f>
        <v>0</v>
      </c>
      <c r="E28" s="76">
        <f>+Departamento!E28+Departamento!E94+Departamento!E138+Departamento!E182+Departamento!E204+Departamento!E248+Departamento!E226+Departamento!E314+Departamento!E402</f>
        <v>0</v>
      </c>
      <c r="F28" s="76">
        <f>+Departamento!F28+Departamento!F94+Departamento!F138+Departamento!F182+Departamento!F204+Departamento!F248+Departamento!F226+Departamento!F314+Departamento!F402</f>
        <v>0</v>
      </c>
      <c r="G28" s="76">
        <f>+Departamento!G28+Departamento!G94+Departamento!G138+Departamento!G182+Departamento!G204+Departamento!G248+Departamento!G226+Departamento!G314+Departamento!G402</f>
        <v>0</v>
      </c>
      <c r="H28" s="76">
        <f>+Departamento!H28+Departamento!H94+Departamento!H138+Departamento!H182+Departamento!H204+Departamento!H248+Departamento!H226+Departamento!H314+Departamento!H402</f>
        <v>0</v>
      </c>
      <c r="I28" s="76">
        <f>+Departamento!I28+Departamento!I94+Departamento!I138+Departamento!I182+Departamento!I204+Departamento!I248+Departamento!I226+Departamento!I314+Departamento!I402</f>
        <v>0</v>
      </c>
      <c r="J28" s="76">
        <f>+Departamento!J28+Departamento!J94+Departamento!J138+Departamento!J182+Departamento!J204+Departamento!J248+Departamento!J226+Departamento!J314+Departamento!J402</f>
        <v>0</v>
      </c>
      <c r="K28" s="76">
        <f>+Departamento!K28+Departamento!K94+Departamento!K138+Departamento!K182+Departamento!K204+Departamento!K248+Departamento!K226+Departamento!K314+Departamento!K402</f>
        <v>0</v>
      </c>
      <c r="L28" s="76">
        <f>+Departamento!L28+Departamento!L94+Departamento!L138+Departamento!L182+Departamento!L204+Departamento!L248+Departamento!L226+Departamento!L314+Departamento!L402</f>
        <v>0</v>
      </c>
      <c r="M28" s="76">
        <f>+Departamento!M28+Departamento!M94+Departamento!M138+Departamento!M182+Departamento!M204+Departamento!M248+Departamento!M226+Departamento!M314+Departamento!M402</f>
        <v>0</v>
      </c>
      <c r="N28" s="76">
        <f>+Departamento!N28+Departamento!N94+Departamento!N138+Departamento!N182+Departamento!N204+Departamento!N248+Departamento!N226+Departamento!N314+Departamento!N402</f>
        <v>0</v>
      </c>
      <c r="O28" s="76">
        <f>+Departamento!O28+Departamento!O94+Departamento!O138+Departamento!O182+Departamento!O204+Departamento!O248+Departamento!O226+Departamento!O314+Departamento!O402</f>
        <v>0</v>
      </c>
      <c r="P28" s="76">
        <f>+Departamento!P28+Departamento!P94+Departamento!P138+Departamento!P182+Departamento!P204+Departamento!P248+Departamento!P226+Departamento!P314+Departamento!P402</f>
        <v>0</v>
      </c>
      <c r="Q28" s="76">
        <f>+Departamento!Q28+Departamento!Q94+Departamento!Q138+Departamento!Q182+Departamento!Q204+Departamento!Q248+Departamento!Q226+Departamento!Q314+Departamento!Q402</f>
        <v>0</v>
      </c>
      <c r="R28" s="76">
        <f>+Departamento!R28+Departamento!R94+Departamento!R138+Departamento!R182+Departamento!R204+Departamento!R248+Departamento!R226+Departamento!R314+Departamento!R402</f>
        <v>0</v>
      </c>
      <c r="S28" s="76">
        <f>+Departamento!S28+Departamento!S94+Departamento!S138+Departamento!S182+Departamento!S204+Departamento!S248+Departamento!S226+Departamento!S314+Departamento!S402</f>
        <v>0</v>
      </c>
      <c r="T28" s="76">
        <f>+Departamento!T28+Departamento!T94+Departamento!T138+Departamento!T182+Departamento!T204+Departamento!T248+Departamento!T226+Departamento!T314+Departamento!T402</f>
        <v>0</v>
      </c>
      <c r="U28" s="77">
        <f>+Departamento!U28+Departamento!U94+Departamento!U138+Departamento!U182+Departamento!U204+Departamento!U248+Departamento!U226+Departamento!U314+Departamento!U402</f>
        <v>0</v>
      </c>
      <c r="V28" s="75">
        <f>+Departamento!V28+Departamento!V94+Departamento!V138+Departamento!V182+Departamento!V204+Departamento!V248+Departamento!V226+Departamento!V314+Departamento!V402</f>
        <v>0</v>
      </c>
      <c r="W28" s="75">
        <f>+Departamento!W28+Departamento!W94+Departamento!W138+Departamento!W182+Departamento!W204+Departamento!W248+Departamento!W226+Departamento!W314+Departamento!W402</f>
        <v>0</v>
      </c>
      <c r="X28" s="76">
        <f>+Departamento!X28+Departamento!X94+Departamento!X138+Departamento!X182+Departamento!X204+Departamento!X248+Departamento!X226+Departamento!X314+Departamento!X402</f>
        <v>0</v>
      </c>
      <c r="Y28" s="76">
        <f>+Departamento!Y28+Departamento!Y94+Departamento!Y138+Departamento!Y182+Departamento!Y204+Departamento!Y248+Departamento!Y226+Departamento!Y314+Departamento!Y402</f>
        <v>0</v>
      </c>
      <c r="Z28" s="76">
        <f>+Departamento!Z28+Departamento!Z94+Departamento!Z138+Departamento!Z182+Departamento!Z204+Departamento!Z248+Departamento!Z226+Departamento!Z314+Departamento!Z402</f>
        <v>0</v>
      </c>
      <c r="AA28" s="76">
        <f>+Departamento!AA28+Departamento!AA94+Departamento!AA138+Departamento!AA182+Departamento!AA204+Departamento!AA248+Departamento!AA226+Departamento!AA314+Departamento!AA402</f>
        <v>0</v>
      </c>
      <c r="AB28" s="76">
        <f>+Departamento!AB28+Departamento!AB94+Departamento!AB138+Departamento!AB182+Departamento!AB204+Departamento!AB248+Departamento!AB226+Departamento!AB314+Departamento!AB402</f>
        <v>0</v>
      </c>
      <c r="AC28" s="76">
        <f>+Departamento!AC28+Departamento!AC94+Departamento!AC138+Departamento!AC182+Departamento!AC204+Departamento!AC248+Departamento!AC226+Departamento!AC314+Departamento!AC402</f>
        <v>0</v>
      </c>
      <c r="AD28" s="76">
        <f>+Departamento!AD28+Departamento!AD94+Departamento!AD138+Departamento!AD182+Departamento!AD204+Departamento!AD248+Departamento!AD226+Departamento!AD314+Departamento!AD402</f>
        <v>0</v>
      </c>
      <c r="AE28" s="76">
        <f>+Departamento!AE28+Departamento!AE94+Departamento!AE138+Departamento!AE182+Departamento!AE204+Departamento!AE248+Departamento!AE226+Departamento!AE314+Departamento!AE402</f>
        <v>0</v>
      </c>
      <c r="AF28" s="76">
        <f>+Departamento!AF28+Departamento!AF94+Departamento!AF138+Departamento!AF182+Departamento!AF204+Departamento!AF248+Departamento!AF226+Departamento!AF314+Departamento!AF402</f>
        <v>0</v>
      </c>
      <c r="AG28" s="76">
        <f>+Departamento!AG28+Departamento!AG94+Departamento!AG138+Departamento!AG182+Departamento!AG204+Departamento!AG248+Departamento!AG226+Departamento!AG314+Departamento!AG402</f>
        <v>0</v>
      </c>
      <c r="AH28" s="76">
        <f>+Departamento!AH28+Departamento!AH94+Departamento!AH138+Departamento!AH182+Departamento!AH204+Departamento!AH248+Departamento!AH226+Departamento!AH314+Departamento!AH402</f>
        <v>0</v>
      </c>
      <c r="AI28" s="76">
        <f>+Departamento!AI28+Departamento!AI94+Departamento!AI138+Departamento!AI182+Departamento!AI204+Departamento!AI248+Departamento!AI226+Departamento!AI314+Departamento!AI402</f>
        <v>0</v>
      </c>
      <c r="AJ28" s="76">
        <f>+Departamento!AJ28+Departamento!AJ94+Departamento!AJ138+Departamento!AJ182+Departamento!AJ204+Departamento!AJ248+Departamento!AJ226+Departamento!AJ314+Departamento!AJ402</f>
        <v>0</v>
      </c>
      <c r="AK28" s="76">
        <f>+Departamento!AK28+Departamento!AK94+Departamento!AK138+Departamento!AK182+Departamento!AK204+Departamento!AK248+Departamento!AK226+Departamento!AK314+Departamento!AK402</f>
        <v>0</v>
      </c>
      <c r="AL28" s="76">
        <f>+Departamento!AL28+Departamento!AL94+Departamento!AL138+Departamento!AL182+Departamento!AL204+Departamento!AL248+Departamento!AL226+Departamento!AL314+Departamento!AL402</f>
        <v>0</v>
      </c>
      <c r="AM28" s="76">
        <f>+Departamento!AM28+Departamento!AM94+Departamento!AM138+Departamento!AM182+Departamento!AM204+Departamento!AM248+Departamento!AM226+Departamento!AM314+Departamento!AM402</f>
        <v>1533.4332193806838</v>
      </c>
      <c r="AN28" s="78">
        <f>+Departamento!AN28+Departamento!AN94+Departamento!AN138+Departamento!AN182+Departamento!AN204+Departamento!AN248+Departamento!AN226+Departamento!AN314+Departamento!AN402</f>
        <v>1533.4332193806838</v>
      </c>
      <c r="AO28" s="78">
        <f>+Departamento!AO28+Departamento!AO94+Departamento!AO138+Departamento!AO182+Departamento!AO204+Departamento!AO248+Departamento!AO226+Departamento!AO314+Departamento!AO402</f>
        <v>1533.4332193806838</v>
      </c>
    </row>
    <row r="29" spans="1:41" x14ac:dyDescent="0.25">
      <c r="A29" s="93"/>
      <c r="B29" s="96"/>
      <c r="C29" s="23" t="s">
        <v>80</v>
      </c>
      <c r="D29" s="71">
        <f>+Departamento!D29+Departamento!D95+Departamento!D139+Departamento!D183+Departamento!D205+Departamento!D249+Departamento!D227+Departamento!D315+Departamento!D403</f>
        <v>0</v>
      </c>
      <c r="E29" s="72">
        <f>+Departamento!E29+Departamento!E95+Departamento!E139+Departamento!E183+Departamento!E205+Departamento!E249+Departamento!E227+Departamento!E315+Departamento!E403</f>
        <v>0</v>
      </c>
      <c r="F29" s="72">
        <f>+Departamento!F29+Departamento!F95+Departamento!F139+Departamento!F183+Departamento!F205+Departamento!F249+Departamento!F227+Departamento!F315+Departamento!F403</f>
        <v>0</v>
      </c>
      <c r="G29" s="72">
        <f>+Departamento!G29+Departamento!G95+Departamento!G139+Departamento!G183+Departamento!G205+Departamento!G249+Departamento!G227+Departamento!G315+Departamento!G403</f>
        <v>0</v>
      </c>
      <c r="H29" s="72">
        <f>+Departamento!H29+Departamento!H95+Departamento!H139+Departamento!H183+Departamento!H205+Departamento!H249+Departamento!H227+Departamento!H315+Departamento!H403</f>
        <v>0</v>
      </c>
      <c r="I29" s="72">
        <f>+Departamento!I29+Departamento!I95+Departamento!I139+Departamento!I183+Departamento!I205+Departamento!I249+Departamento!I227+Departamento!I315+Departamento!I403</f>
        <v>0</v>
      </c>
      <c r="J29" s="72">
        <f>+Departamento!J29+Departamento!J95+Departamento!J139+Departamento!J183+Departamento!J205+Departamento!J249+Departamento!J227+Departamento!J315+Departamento!J403</f>
        <v>0</v>
      </c>
      <c r="K29" s="72">
        <f>+Departamento!K29+Departamento!K95+Departamento!K139+Departamento!K183+Departamento!K205+Departamento!K249+Departamento!K227+Departamento!K315+Departamento!K403</f>
        <v>0</v>
      </c>
      <c r="L29" s="72">
        <f>+Departamento!L29+Departamento!L95+Departamento!L139+Departamento!L183+Departamento!L205+Departamento!L249+Departamento!L227+Departamento!L315+Departamento!L403</f>
        <v>0</v>
      </c>
      <c r="M29" s="72">
        <f>+Departamento!M29+Departamento!M95+Departamento!M139+Departamento!M183+Departamento!M205+Departamento!M249+Departamento!M227+Departamento!M315+Departamento!M403</f>
        <v>0</v>
      </c>
      <c r="N29" s="72">
        <f>+Departamento!N29+Departamento!N95+Departamento!N139+Departamento!N183+Departamento!N205+Departamento!N249+Departamento!N227+Departamento!N315+Departamento!N403</f>
        <v>0</v>
      </c>
      <c r="O29" s="72">
        <f>+Departamento!O29+Departamento!O95+Departamento!O139+Departamento!O183+Departamento!O205+Departamento!O249+Departamento!O227+Departamento!O315+Departamento!O403</f>
        <v>0</v>
      </c>
      <c r="P29" s="72">
        <f>+Departamento!P29+Departamento!P95+Departamento!P139+Departamento!P183+Departamento!P205+Departamento!P249+Departamento!P227+Departamento!P315+Departamento!P403</f>
        <v>0</v>
      </c>
      <c r="Q29" s="72">
        <f>+Departamento!Q29+Departamento!Q95+Departamento!Q139+Departamento!Q183+Departamento!Q205+Departamento!Q249+Departamento!Q227+Departamento!Q315+Departamento!Q403</f>
        <v>0</v>
      </c>
      <c r="R29" s="72">
        <f>+Departamento!R29+Departamento!R95+Departamento!R139+Departamento!R183+Departamento!R205+Departamento!R249+Departamento!R227+Departamento!R315+Departamento!R403</f>
        <v>0</v>
      </c>
      <c r="S29" s="72">
        <f>+Departamento!S29+Departamento!S95+Departamento!S139+Departamento!S183+Departamento!S205+Departamento!S249+Departamento!S227+Departamento!S315+Departamento!S403</f>
        <v>0</v>
      </c>
      <c r="T29" s="72">
        <f>+Departamento!T29+Departamento!T95+Departamento!T139+Departamento!T183+Departamento!T205+Departamento!T249+Departamento!T227+Departamento!T315+Departamento!T403</f>
        <v>0</v>
      </c>
      <c r="U29" s="73">
        <f>+Departamento!U29+Departamento!U95+Departamento!U139+Departamento!U183+Departamento!U205+Departamento!U249+Departamento!U227+Departamento!U315+Departamento!U403</f>
        <v>0</v>
      </c>
      <c r="V29" s="71">
        <f>+Departamento!V29+Departamento!V95+Departamento!V139+Departamento!V183+Departamento!V205+Departamento!V249+Departamento!V227+Departamento!V315+Departamento!V403</f>
        <v>0</v>
      </c>
      <c r="W29" s="71">
        <f>+Departamento!W29+Departamento!W95+Departamento!W139+Departamento!W183+Departamento!W205+Departamento!W249+Departamento!W227+Departamento!W315+Departamento!W403</f>
        <v>0</v>
      </c>
      <c r="X29" s="72">
        <f>+Departamento!X29+Departamento!X95+Departamento!X139+Departamento!X183+Departamento!X205+Departamento!X249+Departamento!X227+Departamento!X315+Departamento!X403</f>
        <v>0</v>
      </c>
      <c r="Y29" s="72">
        <f>+Departamento!Y29+Departamento!Y95+Departamento!Y139+Departamento!Y183+Departamento!Y205+Departamento!Y249+Departamento!Y227+Departamento!Y315+Departamento!Y403</f>
        <v>0</v>
      </c>
      <c r="Z29" s="72">
        <f>+Departamento!Z29+Departamento!Z95+Departamento!Z139+Departamento!Z183+Departamento!Z205+Departamento!Z249+Departamento!Z227+Departamento!Z315+Departamento!Z403</f>
        <v>0</v>
      </c>
      <c r="AA29" s="72">
        <f>+Departamento!AA29+Departamento!AA95+Departamento!AA139+Departamento!AA183+Departamento!AA205+Departamento!AA249+Departamento!AA227+Departamento!AA315+Departamento!AA403</f>
        <v>0</v>
      </c>
      <c r="AB29" s="72">
        <f>+Departamento!AB29+Departamento!AB95+Departamento!AB139+Departamento!AB183+Departamento!AB205+Departamento!AB249+Departamento!AB227+Departamento!AB315+Departamento!AB403</f>
        <v>0</v>
      </c>
      <c r="AC29" s="72">
        <f>+Departamento!AC29+Departamento!AC95+Departamento!AC139+Departamento!AC183+Departamento!AC205+Departamento!AC249+Departamento!AC227+Departamento!AC315+Departamento!AC403</f>
        <v>0</v>
      </c>
      <c r="AD29" s="72">
        <f>+Departamento!AD29+Departamento!AD95+Departamento!AD139+Departamento!AD183+Departamento!AD205+Departamento!AD249+Departamento!AD227+Departamento!AD315+Departamento!AD403</f>
        <v>0</v>
      </c>
      <c r="AE29" s="72">
        <f>+Departamento!AE29+Departamento!AE95+Departamento!AE139+Departamento!AE183+Departamento!AE205+Departamento!AE249+Departamento!AE227+Departamento!AE315+Departamento!AE403</f>
        <v>0</v>
      </c>
      <c r="AF29" s="72">
        <f>+Departamento!AF29+Departamento!AF95+Departamento!AF139+Departamento!AF183+Departamento!AF205+Departamento!AF249+Departamento!AF227+Departamento!AF315+Departamento!AF403</f>
        <v>0</v>
      </c>
      <c r="AG29" s="72">
        <f>+Departamento!AG29+Departamento!AG95+Departamento!AG139+Departamento!AG183+Departamento!AG205+Departamento!AG249+Departamento!AG227+Departamento!AG315+Departamento!AG403</f>
        <v>0</v>
      </c>
      <c r="AH29" s="72">
        <f>+Departamento!AH29+Departamento!AH95+Departamento!AH139+Departamento!AH183+Departamento!AH205+Departamento!AH249+Departamento!AH227+Departamento!AH315+Departamento!AH403</f>
        <v>0</v>
      </c>
      <c r="AI29" s="72">
        <f>+Departamento!AI29+Departamento!AI95+Departamento!AI139+Departamento!AI183+Departamento!AI205+Departamento!AI249+Departamento!AI227+Departamento!AI315+Departamento!AI403</f>
        <v>0</v>
      </c>
      <c r="AJ29" s="72">
        <f>+Departamento!AJ29+Departamento!AJ95+Departamento!AJ139+Departamento!AJ183+Departamento!AJ205+Departamento!AJ249+Departamento!AJ227+Departamento!AJ315+Departamento!AJ403</f>
        <v>0</v>
      </c>
      <c r="AK29" s="72">
        <f>+Departamento!AK29+Departamento!AK95+Departamento!AK139+Departamento!AK183+Departamento!AK205+Departamento!AK249+Departamento!AK227+Departamento!AK315+Departamento!AK403</f>
        <v>0</v>
      </c>
      <c r="AL29" s="72">
        <f>+Departamento!AL29+Departamento!AL95+Departamento!AL139+Departamento!AL183+Departamento!AL205+Departamento!AL249+Departamento!AL227+Departamento!AL315+Departamento!AL403</f>
        <v>0</v>
      </c>
      <c r="AM29" s="72">
        <f>+Departamento!AM29+Departamento!AM95+Departamento!AM139+Departamento!AM183+Departamento!AM205+Departamento!AM249+Departamento!AM227+Departamento!AM315+Departamento!AM403</f>
        <v>890.06173852339225</v>
      </c>
      <c r="AN29" s="74">
        <f>+Departamento!AN29+Departamento!AN95+Departamento!AN139+Departamento!AN183+Departamento!AN205+Departamento!AN249+Departamento!AN227+Departamento!AN315+Departamento!AN403</f>
        <v>890.06173852339225</v>
      </c>
      <c r="AO29" s="74">
        <f>+Departamento!AO29+Departamento!AO95+Departamento!AO139+Departamento!AO183+Departamento!AO205+Departamento!AO249+Departamento!AO227+Departamento!AO315+Departamento!AO403</f>
        <v>890.06173852339225</v>
      </c>
    </row>
    <row r="30" spans="1:41" ht="18" x14ac:dyDescent="0.25">
      <c r="A30" s="93"/>
      <c r="B30" s="96"/>
      <c r="C30" s="22" t="s">
        <v>81</v>
      </c>
      <c r="D30" s="75">
        <f>+Departamento!D30+Departamento!D96+Departamento!D140+Departamento!D184+Departamento!D206+Departamento!D250+Departamento!D228+Departamento!D316+Departamento!D404</f>
        <v>0</v>
      </c>
      <c r="E30" s="76">
        <f>+Departamento!E30+Departamento!E96+Departamento!E140+Departamento!E184+Departamento!E206+Departamento!E250+Departamento!E228+Departamento!E316+Departamento!E404</f>
        <v>0</v>
      </c>
      <c r="F30" s="76">
        <f>+Departamento!F30+Departamento!F96+Departamento!F140+Departamento!F184+Departamento!F206+Departamento!F250+Departamento!F228+Departamento!F316+Departamento!F404</f>
        <v>0</v>
      </c>
      <c r="G30" s="76">
        <f>+Departamento!G30+Departamento!G96+Departamento!G140+Departamento!G184+Departamento!G206+Departamento!G250+Departamento!G228+Departamento!G316+Departamento!G404</f>
        <v>0</v>
      </c>
      <c r="H30" s="76">
        <f>+Departamento!H30+Departamento!H96+Departamento!H140+Departamento!H184+Departamento!H206+Departamento!H250+Departamento!H228+Departamento!H316+Departamento!H404</f>
        <v>0</v>
      </c>
      <c r="I30" s="76">
        <f>+Departamento!I30+Departamento!I96+Departamento!I140+Departamento!I184+Departamento!I206+Departamento!I250+Departamento!I228+Departamento!I316+Departamento!I404</f>
        <v>0</v>
      </c>
      <c r="J30" s="76">
        <f>+Departamento!J30+Departamento!J96+Departamento!J140+Departamento!J184+Departamento!J206+Departamento!J250+Departamento!J228+Departamento!J316+Departamento!J404</f>
        <v>0</v>
      </c>
      <c r="K30" s="76">
        <f>+Departamento!K30+Departamento!K96+Departamento!K140+Departamento!K184+Departamento!K206+Departamento!K250+Departamento!K228+Departamento!K316+Departamento!K404</f>
        <v>1.9979127359568E-2</v>
      </c>
      <c r="L30" s="76">
        <f>+Departamento!L30+Departamento!L96+Departamento!L140+Departamento!L184+Departamento!L206+Departamento!L250+Departamento!L228+Departamento!L316+Departamento!L404</f>
        <v>0</v>
      </c>
      <c r="M30" s="76">
        <f>+Departamento!M30+Departamento!M96+Departamento!M140+Departamento!M184+Departamento!M206+Departamento!M250+Departamento!M228+Departamento!M316+Departamento!M404</f>
        <v>0</v>
      </c>
      <c r="N30" s="76">
        <f>+Departamento!N30+Departamento!N96+Departamento!N140+Departamento!N184+Departamento!N206+Departamento!N250+Departamento!N228+Departamento!N316+Departamento!N404</f>
        <v>0</v>
      </c>
      <c r="O30" s="76">
        <f>+Departamento!O30+Departamento!O96+Departamento!O140+Departamento!O184+Departamento!O206+Departamento!O250+Departamento!O228+Departamento!O316+Departamento!O404</f>
        <v>0</v>
      </c>
      <c r="P30" s="76">
        <f>+Departamento!P30+Departamento!P96+Departamento!P140+Departamento!P184+Departamento!P206+Departamento!P250+Departamento!P228+Departamento!P316+Departamento!P404</f>
        <v>0</v>
      </c>
      <c r="Q30" s="76">
        <f>+Departamento!Q30+Departamento!Q96+Departamento!Q140+Departamento!Q184+Departamento!Q206+Departamento!Q250+Departamento!Q228+Departamento!Q316+Departamento!Q404</f>
        <v>0</v>
      </c>
      <c r="R30" s="76">
        <f>+Departamento!R30+Departamento!R96+Departamento!R140+Departamento!R184+Departamento!R206+Departamento!R250+Departamento!R228+Departamento!R316+Departamento!R404</f>
        <v>0</v>
      </c>
      <c r="S30" s="76">
        <f>+Departamento!S30+Departamento!S96+Departamento!S140+Departamento!S184+Departamento!S206+Departamento!S250+Departamento!S228+Departamento!S316+Departamento!S404</f>
        <v>0</v>
      </c>
      <c r="T30" s="76">
        <f>+Departamento!T30+Departamento!T96+Departamento!T140+Departamento!T184+Departamento!T206+Departamento!T250+Departamento!T228+Departamento!T316+Departamento!T404</f>
        <v>0</v>
      </c>
      <c r="U30" s="77">
        <f>+Departamento!U30+Departamento!U96+Departamento!U140+Departamento!U184+Departamento!U206+Departamento!U250+Departamento!U228+Departamento!U316+Departamento!U404</f>
        <v>0</v>
      </c>
      <c r="V30" s="75">
        <f>+Departamento!V30+Departamento!V96+Departamento!V140+Departamento!V184+Departamento!V206+Departamento!V250+Departamento!V228+Departamento!V316+Departamento!V404</f>
        <v>1.9979127359568E-2</v>
      </c>
      <c r="W30" s="75">
        <f>+Departamento!W30+Departamento!W96+Departamento!W140+Departamento!W184+Departamento!W206+Departamento!W250+Departamento!W228+Departamento!W316+Departamento!W404</f>
        <v>0</v>
      </c>
      <c r="X30" s="76">
        <f>+Departamento!X30+Departamento!X96+Departamento!X140+Departamento!X184+Departamento!X206+Departamento!X250+Departamento!X228+Departamento!X316+Departamento!X404</f>
        <v>0</v>
      </c>
      <c r="Y30" s="76">
        <f>+Departamento!Y30+Departamento!Y96+Departamento!Y140+Departamento!Y184+Departamento!Y206+Departamento!Y250+Departamento!Y228+Departamento!Y316+Departamento!Y404</f>
        <v>0</v>
      </c>
      <c r="Z30" s="76">
        <f>+Departamento!Z30+Departamento!Z96+Departamento!Z140+Departamento!Z184+Departamento!Z206+Departamento!Z250+Departamento!Z228+Departamento!Z316+Departamento!Z404</f>
        <v>15.100879126090625</v>
      </c>
      <c r="AA30" s="76">
        <f>+Departamento!AA30+Departamento!AA96+Departamento!AA140+Departamento!AA184+Departamento!AA206+Departamento!AA250+Departamento!AA228+Departamento!AA316+Departamento!AA404</f>
        <v>5337.1587808957865</v>
      </c>
      <c r="AB30" s="76">
        <f>+Departamento!AB30+Departamento!AB96+Departamento!AB140+Departamento!AB184+Departamento!AB206+Departamento!AB250+Departamento!AB228+Departamento!AB316+Departamento!AB404</f>
        <v>103.07578434595753</v>
      </c>
      <c r="AC30" s="76">
        <f>+Departamento!AC30+Departamento!AC96+Departamento!AC140+Departamento!AC184+Departamento!AC206+Departamento!AC250+Departamento!AC228+Departamento!AC316+Departamento!AC404</f>
        <v>2200.6811474126912</v>
      </c>
      <c r="AD30" s="76">
        <f>+Departamento!AD30+Departamento!AD96+Departamento!AD140+Departamento!AD184+Departamento!AD206+Departamento!AD250+Departamento!AD228+Departamento!AD316+Departamento!AD404</f>
        <v>17691.586129443709</v>
      </c>
      <c r="AE30" s="76">
        <f>+Departamento!AE30+Departamento!AE96+Departamento!AE140+Departamento!AE184+Departamento!AE206+Departamento!AE250+Departamento!AE228+Departamento!AE316+Departamento!AE404</f>
        <v>0</v>
      </c>
      <c r="AF30" s="76">
        <f>+Departamento!AF30+Departamento!AF96+Departamento!AF140+Departamento!AF184+Departamento!AF206+Departamento!AF250+Departamento!AF228+Departamento!AF316+Departamento!AF404</f>
        <v>1.1666037844036699</v>
      </c>
      <c r="AG30" s="76">
        <f>+Departamento!AG30+Departamento!AG96+Departamento!AG140+Departamento!AG184+Departamento!AG206+Departamento!AG250+Departamento!AG228+Departamento!AG316+Departamento!AG404</f>
        <v>0</v>
      </c>
      <c r="AH30" s="76">
        <f>+Departamento!AH30+Departamento!AH96+Departamento!AH140+Departamento!AH184+Departamento!AH206+Departamento!AH250+Departamento!AH228+Departamento!AH316+Departamento!AH404</f>
        <v>0</v>
      </c>
      <c r="AI30" s="76">
        <f>+Departamento!AI30+Departamento!AI96+Departamento!AI140+Departamento!AI184+Departamento!AI206+Departamento!AI250+Departamento!AI228+Departamento!AI316+Departamento!AI404</f>
        <v>0</v>
      </c>
      <c r="AJ30" s="76">
        <f>+Departamento!AJ30+Departamento!AJ96+Departamento!AJ140+Departamento!AJ184+Departamento!AJ206+Departamento!AJ250+Departamento!AJ228+Departamento!AJ316+Departamento!AJ404</f>
        <v>0</v>
      </c>
      <c r="AK30" s="76">
        <f>+Departamento!AK30+Departamento!AK96+Departamento!AK140+Departamento!AK184+Departamento!AK206+Departamento!AK250+Departamento!AK228+Departamento!AK316+Departamento!AK404</f>
        <v>2.4665393296341707</v>
      </c>
      <c r="AL30" s="76">
        <f>+Departamento!AL30+Departamento!AL96+Departamento!AL140+Departamento!AL184+Departamento!AL206+Departamento!AL250+Departamento!AL228+Departamento!AL316+Departamento!AL404</f>
        <v>0</v>
      </c>
      <c r="AM30" s="76">
        <f>+Departamento!AM30+Departamento!AM96+Departamento!AM140+Departamento!AM184+Departamento!AM206+Departamento!AM250+Departamento!AM228+Departamento!AM316+Departamento!AM404</f>
        <v>30591.307428456555</v>
      </c>
      <c r="AN30" s="78">
        <f>+Departamento!AN30+Departamento!AN96+Departamento!AN140+Departamento!AN184+Departamento!AN206+Departamento!AN250+Departamento!AN228+Departamento!AN316+Departamento!AN404</f>
        <v>55942.543292794828</v>
      </c>
      <c r="AO30" s="78">
        <f>+Departamento!AO30+Departamento!AO96+Departamento!AO140+Departamento!AO184+Departamento!AO206+Departamento!AO250+Departamento!AO228+Departamento!AO316+Departamento!AO404</f>
        <v>55942.563271922183</v>
      </c>
    </row>
    <row r="31" spans="1:41" ht="18" x14ac:dyDescent="0.25">
      <c r="A31" s="93"/>
      <c r="B31" s="96"/>
      <c r="C31" s="23" t="s">
        <v>82</v>
      </c>
      <c r="D31" s="71">
        <f>+Departamento!D31+Departamento!D97+Departamento!D141+Departamento!D185+Departamento!D207+Departamento!D251+Departamento!D229+Departamento!D317+Departamento!D405</f>
        <v>0</v>
      </c>
      <c r="E31" s="72">
        <f>+Departamento!E31+Departamento!E97+Departamento!E141+Departamento!E185+Departamento!E207+Departamento!E251+Departamento!E229+Departamento!E317+Departamento!E405</f>
        <v>0</v>
      </c>
      <c r="F31" s="72">
        <f>+Departamento!F31+Departamento!F97+Departamento!F141+Departamento!F185+Departamento!F207+Departamento!F251+Departamento!F229+Departamento!F317+Departamento!F405</f>
        <v>0</v>
      </c>
      <c r="G31" s="72">
        <f>+Departamento!G31+Departamento!G97+Departamento!G141+Departamento!G185+Departamento!G207+Departamento!G251+Departamento!G229+Departamento!G317+Departamento!G405</f>
        <v>0</v>
      </c>
      <c r="H31" s="72">
        <f>+Departamento!H31+Departamento!H97+Departamento!H141+Departamento!H185+Departamento!H207+Departamento!H251+Departamento!H229+Departamento!H317+Departamento!H405</f>
        <v>0</v>
      </c>
      <c r="I31" s="72">
        <f>+Departamento!I31+Departamento!I97+Departamento!I141+Departamento!I185+Departamento!I207+Departamento!I251+Departamento!I229+Departamento!I317+Departamento!I405</f>
        <v>0</v>
      </c>
      <c r="J31" s="72">
        <f>+Departamento!J31+Departamento!J97+Departamento!J141+Departamento!J185+Departamento!J207+Departamento!J251+Departamento!J229+Departamento!J317+Departamento!J405</f>
        <v>0</v>
      </c>
      <c r="K31" s="72">
        <f>+Departamento!K31+Departamento!K97+Departamento!K141+Departamento!K185+Departamento!K207+Departamento!K251+Departamento!K229+Departamento!K317+Departamento!K405</f>
        <v>0</v>
      </c>
      <c r="L31" s="72">
        <f>+Departamento!L31+Departamento!L97+Departamento!L141+Departamento!L185+Departamento!L207+Departamento!L251+Departamento!L229+Departamento!L317+Departamento!L405</f>
        <v>0</v>
      </c>
      <c r="M31" s="72">
        <f>+Departamento!M31+Departamento!M97+Departamento!M141+Departamento!M185+Departamento!M207+Departamento!M251+Departamento!M229+Departamento!M317+Departamento!M405</f>
        <v>0</v>
      </c>
      <c r="N31" s="72">
        <f>+Departamento!N31+Departamento!N97+Departamento!N141+Departamento!N185+Departamento!N207+Departamento!N251+Departamento!N229+Departamento!N317+Departamento!N405</f>
        <v>0</v>
      </c>
      <c r="O31" s="72">
        <f>+Departamento!O31+Departamento!O97+Departamento!O141+Departamento!O185+Departamento!O207+Departamento!O251+Departamento!O229+Departamento!O317+Departamento!O405</f>
        <v>0</v>
      </c>
      <c r="P31" s="72">
        <f>+Departamento!P31+Departamento!P97+Departamento!P141+Departamento!P185+Departamento!P207+Departamento!P251+Departamento!P229+Departamento!P317+Departamento!P405</f>
        <v>0</v>
      </c>
      <c r="Q31" s="72">
        <f>+Departamento!Q31+Departamento!Q97+Departamento!Q141+Departamento!Q185+Departamento!Q207+Departamento!Q251+Departamento!Q229+Departamento!Q317+Departamento!Q405</f>
        <v>0</v>
      </c>
      <c r="R31" s="72">
        <f>+Departamento!R31+Departamento!R97+Departamento!R141+Departamento!R185+Departamento!R207+Departamento!R251+Departamento!R229+Departamento!R317+Departamento!R405</f>
        <v>0</v>
      </c>
      <c r="S31" s="72">
        <f>+Departamento!S31+Departamento!S97+Departamento!S141+Departamento!S185+Departamento!S207+Departamento!S251+Departamento!S229+Departamento!S317+Departamento!S405</f>
        <v>0</v>
      </c>
      <c r="T31" s="72">
        <f>+Departamento!T31+Departamento!T97+Departamento!T141+Departamento!T185+Departamento!T207+Departamento!T251+Departamento!T229+Departamento!T317+Departamento!T405</f>
        <v>0</v>
      </c>
      <c r="U31" s="73">
        <f>+Departamento!U31+Departamento!U97+Departamento!U141+Departamento!U185+Departamento!U207+Departamento!U251+Departamento!U229+Departamento!U317+Departamento!U405</f>
        <v>0</v>
      </c>
      <c r="V31" s="71">
        <f>+Departamento!V31+Departamento!V97+Departamento!V141+Departamento!V185+Departamento!V207+Departamento!V251+Departamento!V229+Departamento!V317+Departamento!V405</f>
        <v>0</v>
      </c>
      <c r="W31" s="71">
        <f>+Departamento!W31+Departamento!W97+Departamento!W141+Departamento!W185+Departamento!W207+Departamento!W251+Departamento!W229+Departamento!W317+Departamento!W405</f>
        <v>0</v>
      </c>
      <c r="X31" s="72">
        <f>+Departamento!X31+Departamento!X97+Departamento!X141+Departamento!X185+Departamento!X207+Departamento!X251+Departamento!X229+Departamento!X317+Departamento!X405</f>
        <v>0</v>
      </c>
      <c r="Y31" s="72">
        <f>+Departamento!Y31+Departamento!Y97+Departamento!Y141+Departamento!Y185+Departamento!Y207+Departamento!Y251+Departamento!Y229+Departamento!Y317+Departamento!Y405</f>
        <v>0</v>
      </c>
      <c r="Z31" s="72">
        <f>+Departamento!Z31+Departamento!Z97+Departamento!Z141+Departamento!Z185+Departamento!Z207+Departamento!Z251+Departamento!Z229+Departamento!Z317+Departamento!Z405</f>
        <v>11699.082600493621</v>
      </c>
      <c r="AA31" s="72">
        <f>+Departamento!AA31+Departamento!AA97+Departamento!AA141+Departamento!AA185+Departamento!AA207+Departamento!AA251+Departamento!AA229+Departamento!AA317+Departamento!AA405</f>
        <v>28177.857235033382</v>
      </c>
      <c r="AB31" s="72">
        <f>+Departamento!AB31+Departamento!AB97+Departamento!AB141+Departamento!AB185+Departamento!AB207+Departamento!AB251+Departamento!AB229+Departamento!AB317+Departamento!AB405</f>
        <v>0</v>
      </c>
      <c r="AC31" s="72">
        <f>+Departamento!AC31+Departamento!AC97+Departamento!AC141+Departamento!AC185+Departamento!AC207+Departamento!AC251+Departamento!AC229+Departamento!AC317+Departamento!AC405</f>
        <v>29233.538604484507</v>
      </c>
      <c r="AD31" s="72">
        <f>+Departamento!AD31+Departamento!AD97+Departamento!AD141+Departamento!AD185+Departamento!AD207+Departamento!AD251+Departamento!AD229+Departamento!AD317+Departamento!AD405</f>
        <v>79014.734519182661</v>
      </c>
      <c r="AE31" s="72">
        <f>+Departamento!AE31+Departamento!AE97+Departamento!AE141+Departamento!AE185+Departamento!AE207+Departamento!AE251+Departamento!AE229+Departamento!AE317+Departamento!AE405</f>
        <v>0</v>
      </c>
      <c r="AF31" s="72">
        <f>+Departamento!AF31+Departamento!AF97+Departamento!AF141+Departamento!AF185+Departamento!AF207+Departamento!AF251+Departamento!AF229+Departamento!AF317+Departamento!AF405</f>
        <v>9564</v>
      </c>
      <c r="AG31" s="72">
        <f>+Departamento!AG31+Departamento!AG97+Departamento!AG141+Departamento!AG185+Departamento!AG207+Departamento!AG251+Departamento!AG229+Departamento!AG317+Departamento!AG405</f>
        <v>0</v>
      </c>
      <c r="AH31" s="72">
        <f>+Departamento!AH31+Departamento!AH97+Departamento!AH141+Departamento!AH185+Departamento!AH207+Departamento!AH251+Departamento!AH229+Departamento!AH317+Departamento!AH405</f>
        <v>0</v>
      </c>
      <c r="AI31" s="72">
        <f>+Departamento!AI31+Departamento!AI97+Departamento!AI141+Departamento!AI185+Departamento!AI207+Departamento!AI251+Departamento!AI229+Departamento!AI317+Departamento!AI405</f>
        <v>0</v>
      </c>
      <c r="AJ31" s="72">
        <f>+Departamento!AJ31+Departamento!AJ97+Departamento!AJ141+Departamento!AJ185+Departamento!AJ207+Departamento!AJ251+Departamento!AJ229+Departamento!AJ317+Departamento!AJ405</f>
        <v>0</v>
      </c>
      <c r="AK31" s="72">
        <f>+Departamento!AK31+Departamento!AK97+Departamento!AK141+Departamento!AK185+Departamento!AK207+Departamento!AK251+Departamento!AK229+Departamento!AK317+Departamento!AK405</f>
        <v>23927.58129618907</v>
      </c>
      <c r="AL31" s="72">
        <f>+Departamento!AL31+Departamento!AL97+Departamento!AL141+Departamento!AL185+Departamento!AL207+Departamento!AL251+Departamento!AL229+Departamento!AL317+Departamento!AL405</f>
        <v>0</v>
      </c>
      <c r="AM31" s="72">
        <f>+Departamento!AM31+Departamento!AM97+Departamento!AM141+Departamento!AM185+Departamento!AM207+Departamento!AM251+Departamento!AM229+Departamento!AM317+Departamento!AM405</f>
        <v>12</v>
      </c>
      <c r="AN31" s="74">
        <f>+Departamento!AN31+Departamento!AN97+Departamento!AN141+Departamento!AN185+Departamento!AN207+Departamento!AN251+Departamento!AN229+Departamento!AN317+Departamento!AN405</f>
        <v>181628.79425538323</v>
      </c>
      <c r="AO31" s="74">
        <f>+Departamento!AO31+Departamento!AO97+Departamento!AO141+Departamento!AO185+Departamento!AO207+Departamento!AO251+Departamento!AO229+Departamento!AO317+Departamento!AO405</f>
        <v>181628.79425538323</v>
      </c>
    </row>
    <row r="32" spans="1:41" x14ac:dyDescent="0.25">
      <c r="A32" s="93"/>
      <c r="B32" s="96"/>
      <c r="C32" s="22" t="s">
        <v>83</v>
      </c>
      <c r="D32" s="75">
        <f>+Departamento!D32+Departamento!D98+Departamento!D142+Departamento!D186+Departamento!D208+Departamento!D252+Departamento!D230+Departamento!D318+Departamento!D406</f>
        <v>0</v>
      </c>
      <c r="E32" s="79">
        <f>+Departamento!E32+Departamento!E98+Departamento!E142+Departamento!E186+Departamento!E208+Departamento!E252+Departamento!E230+Departamento!E318+Departamento!E406</f>
        <v>0</v>
      </c>
      <c r="F32" s="79">
        <f>+Departamento!F32+Departamento!F98+Departamento!F142+Departamento!F186+Departamento!F208+Departamento!F252+Departamento!F230+Departamento!F318+Departamento!F406</f>
        <v>0</v>
      </c>
      <c r="G32" s="79">
        <f>+Departamento!G32+Departamento!G98+Departamento!G142+Departamento!G186+Departamento!G208+Departamento!G252+Departamento!G230+Departamento!G318+Departamento!G406</f>
        <v>0</v>
      </c>
      <c r="H32" s="79">
        <f>+Departamento!H32+Departamento!H98+Departamento!H142+Departamento!H186+Departamento!H208+Departamento!H252+Departamento!H230+Departamento!H318+Departamento!H406</f>
        <v>0</v>
      </c>
      <c r="I32" s="80">
        <f>+Departamento!I32+Departamento!I98+Departamento!I142+Departamento!I186+Departamento!I208+Departamento!I252+Departamento!I230+Departamento!I318+Departamento!I406</f>
        <v>0</v>
      </c>
      <c r="J32" s="76">
        <f>+Departamento!J32+Departamento!J98+Departamento!J142+Departamento!J186+Departamento!J208+Departamento!J252+Departamento!J230+Departamento!J318+Departamento!J406</f>
        <v>0</v>
      </c>
      <c r="K32" s="79">
        <f>+Departamento!K32+Departamento!K98+Departamento!K142+Departamento!K186+Departamento!K208+Departamento!K252+Departamento!K230+Departamento!K318+Departamento!K406</f>
        <v>0</v>
      </c>
      <c r="L32" s="79">
        <f>+Departamento!L32+Departamento!L98+Departamento!L142+Departamento!L186+Departamento!L208+Departamento!L252+Departamento!L230+Departamento!L318+Departamento!L406</f>
        <v>0</v>
      </c>
      <c r="M32" s="79">
        <f>+Departamento!M32+Departamento!M98+Departamento!M142+Departamento!M186+Departamento!M208+Departamento!M252+Departamento!M230+Departamento!M318+Departamento!M406</f>
        <v>0</v>
      </c>
      <c r="N32" s="79">
        <f>+Departamento!N32+Departamento!N98+Departamento!N142+Departamento!N186+Departamento!N208+Departamento!N252+Departamento!N230+Departamento!N318+Departamento!N406</f>
        <v>0</v>
      </c>
      <c r="O32" s="80">
        <f>+Departamento!O32+Departamento!O98+Departamento!O142+Departamento!O186+Departamento!O208+Departamento!O252+Departamento!O230+Departamento!O318+Departamento!O406</f>
        <v>0</v>
      </c>
      <c r="P32" s="76">
        <f>+Departamento!P32+Departamento!P98+Departamento!P142+Departamento!P186+Departamento!P208+Departamento!P252+Departamento!P230+Departamento!P318+Departamento!P406</f>
        <v>0</v>
      </c>
      <c r="Q32" s="79">
        <f>+Departamento!Q32+Departamento!Q98+Departamento!Q142+Departamento!Q186+Departamento!Q208+Departamento!Q252+Departamento!Q230+Departamento!Q318+Departamento!Q406</f>
        <v>0</v>
      </c>
      <c r="R32" s="79">
        <f>+Departamento!R32+Departamento!R98+Departamento!R142+Departamento!R186+Departamento!R208+Departamento!R252+Departamento!R230+Departamento!R318+Departamento!R406</f>
        <v>0</v>
      </c>
      <c r="S32" s="79">
        <f>+Departamento!S32+Departamento!S98+Departamento!S142+Departamento!S186+Departamento!S208+Departamento!S252+Departamento!S230+Departamento!S318+Departamento!S406</f>
        <v>0</v>
      </c>
      <c r="T32" s="79">
        <f>+Departamento!T32+Departamento!T98+Departamento!T142+Departamento!T186+Departamento!T208+Departamento!T252+Departamento!T230+Departamento!T318+Departamento!T406</f>
        <v>0</v>
      </c>
      <c r="U32" s="81">
        <f>+Departamento!U32+Departamento!U98+Departamento!U142+Departamento!U186+Departamento!U208+Departamento!U252+Departamento!U230+Departamento!U318+Departamento!U406</f>
        <v>0</v>
      </c>
      <c r="V32" s="75">
        <f>+Departamento!V32+Departamento!V98+Departamento!V142+Departamento!V186+Departamento!V208+Departamento!V252+Departamento!V230+Departamento!V318+Departamento!V406</f>
        <v>0</v>
      </c>
      <c r="W32" s="82">
        <f>+Departamento!W32+Departamento!W98+Departamento!W142+Departamento!W186+Departamento!W208+Departamento!W252+Departamento!W230+Departamento!W318+Departamento!W406</f>
        <v>0</v>
      </c>
      <c r="X32" s="79">
        <f>+Departamento!X32+Departamento!X98+Departamento!X142+Departamento!X186+Departamento!X208+Departamento!X252+Departamento!X230+Departamento!X318+Departamento!X406</f>
        <v>0</v>
      </c>
      <c r="Y32" s="79">
        <f>+Departamento!Y32+Departamento!Y98+Departamento!Y142+Departamento!Y186+Departamento!Y208+Departamento!Y252+Departamento!Y230+Departamento!Y318+Departamento!Y406</f>
        <v>0</v>
      </c>
      <c r="Z32" s="79">
        <f>+Departamento!Z32+Departamento!Z98+Departamento!Z142+Departamento!Z186+Departamento!Z208+Departamento!Z252+Departamento!Z230+Departamento!Z318+Departamento!Z406</f>
        <v>0</v>
      </c>
      <c r="AA32" s="80">
        <f>+Departamento!AA32+Departamento!AA98+Departamento!AA142+Departamento!AA186+Departamento!AA208+Departamento!AA252+Departamento!AA230+Departamento!AA318+Departamento!AA406</f>
        <v>0</v>
      </c>
      <c r="AB32" s="76">
        <f>+Departamento!AB32+Departamento!AB98+Departamento!AB142+Departamento!AB186+Departamento!AB208+Departamento!AB252+Departamento!AB230+Departamento!AB318+Departamento!AB406</f>
        <v>0</v>
      </c>
      <c r="AC32" s="79">
        <f>+Departamento!AC32+Departamento!AC98+Departamento!AC142+Departamento!AC186+Departamento!AC208+Departamento!AC252+Departamento!AC230+Departamento!AC318+Departamento!AC406</f>
        <v>0</v>
      </c>
      <c r="AD32" s="79">
        <f>+Departamento!AD32+Departamento!AD98+Departamento!AD142+Departamento!AD186+Departamento!AD208+Departamento!AD252+Departamento!AD230+Departamento!AD318+Departamento!AD406</f>
        <v>0</v>
      </c>
      <c r="AE32" s="79">
        <f>+Departamento!AE32+Departamento!AE98+Departamento!AE142+Departamento!AE186+Departamento!AE208+Departamento!AE252+Departamento!AE230+Departamento!AE318+Departamento!AE406</f>
        <v>0</v>
      </c>
      <c r="AF32" s="79">
        <f>+Departamento!AF32+Departamento!AF98+Departamento!AF142+Departamento!AF186+Departamento!AF208+Departamento!AF252+Departamento!AF230+Departamento!AF318+Departamento!AF406</f>
        <v>0</v>
      </c>
      <c r="AG32" s="79">
        <f>+Departamento!AG32+Departamento!AG98+Departamento!AG142+Departamento!AG186+Departamento!AG208+Departamento!AG252+Departamento!AG230+Departamento!AG318+Departamento!AG406</f>
        <v>0</v>
      </c>
      <c r="AH32" s="80">
        <f>+Departamento!AH32+Departamento!AH98+Departamento!AH142+Departamento!AH186+Departamento!AH208+Departamento!AH252+Departamento!AH230+Departamento!AH318+Departamento!AH406</f>
        <v>0</v>
      </c>
      <c r="AI32" s="76">
        <f>+Departamento!AI32+Departamento!AI98+Departamento!AI142+Departamento!AI186+Departamento!AI208+Departamento!AI252+Departamento!AI230+Departamento!AI318+Departamento!AI406</f>
        <v>0</v>
      </c>
      <c r="AJ32" s="79">
        <f>+Departamento!AJ32+Departamento!AJ98+Departamento!AJ142+Departamento!AJ186+Departamento!AJ208+Departamento!AJ252+Departamento!AJ230+Departamento!AJ318+Departamento!AJ406</f>
        <v>0</v>
      </c>
      <c r="AK32" s="79">
        <f>+Departamento!AK32+Departamento!AK98+Departamento!AK142+Departamento!AK186+Departamento!AK208+Departamento!AK252+Departamento!AK230+Departamento!AK318+Departamento!AK406</f>
        <v>0</v>
      </c>
      <c r="AL32" s="79">
        <f>+Departamento!AL32+Departamento!AL98+Departamento!AL142+Departamento!AL186+Departamento!AL208+Departamento!AL252+Departamento!AL230+Departamento!AL318+Departamento!AL406</f>
        <v>0</v>
      </c>
      <c r="AM32" s="79">
        <f>+Departamento!AM32+Departamento!AM98+Departamento!AM142+Departamento!AM186+Departamento!AM208+Departamento!AM252+Departamento!AM230+Departamento!AM318+Departamento!AM406</f>
        <v>6729.5897820191376</v>
      </c>
      <c r="AN32" s="83">
        <f>+Departamento!AN32+Departamento!AN98+Departamento!AN142+Departamento!AN186+Departamento!AN208+Departamento!AN252+Departamento!AN230+Departamento!AN318+Departamento!AN406</f>
        <v>6729.5897820191376</v>
      </c>
      <c r="AO32" s="78">
        <f>+Departamento!AO32+Departamento!AO98+Departamento!AO142+Departamento!AO186+Departamento!AO208+Departamento!AO252+Departamento!AO230+Departamento!AO318+Departamento!AO406</f>
        <v>6729.5897820191376</v>
      </c>
    </row>
    <row r="33" spans="1:41" x14ac:dyDescent="0.25">
      <c r="A33" s="93"/>
      <c r="B33" s="96"/>
      <c r="C33" s="23" t="s">
        <v>84</v>
      </c>
      <c r="D33" s="71">
        <f>+Departamento!D33+Departamento!D99+Departamento!D143+Departamento!D187+Departamento!D209+Departamento!D253+Departamento!D231+Departamento!D319+Departamento!D407</f>
        <v>0</v>
      </c>
      <c r="E33" s="72">
        <f>+Departamento!E33+Departamento!E99+Departamento!E143+Departamento!E187+Departamento!E209+Departamento!E253+Departamento!E231+Departamento!E319+Departamento!E407</f>
        <v>0</v>
      </c>
      <c r="F33" s="72">
        <f>+Departamento!F33+Departamento!F99+Departamento!F143+Departamento!F187+Departamento!F209+Departamento!F253+Departamento!F231+Departamento!F319+Departamento!F407</f>
        <v>0</v>
      </c>
      <c r="G33" s="72">
        <f>+Departamento!G33+Departamento!G99+Departamento!G143+Departamento!G187+Departamento!G209+Departamento!G253+Departamento!G231+Departamento!G319+Departamento!G407</f>
        <v>31821.397985306896</v>
      </c>
      <c r="H33" s="72">
        <f>+Departamento!H33+Departamento!H99+Departamento!H143+Departamento!H187+Departamento!H209+Departamento!H253+Departamento!H231+Departamento!H319+Departamento!H407</f>
        <v>0</v>
      </c>
      <c r="I33" s="72">
        <f>+Departamento!I33+Departamento!I99+Departamento!I143+Departamento!I187+Departamento!I209+Departamento!I253+Departamento!I231+Departamento!I319+Departamento!I407</f>
        <v>0</v>
      </c>
      <c r="J33" s="72">
        <f>+Departamento!J33+Departamento!J99+Departamento!J143+Departamento!J187+Departamento!J209+Departamento!J253+Departamento!J231+Departamento!J319+Departamento!J407</f>
        <v>0</v>
      </c>
      <c r="K33" s="72">
        <f>+Departamento!K33+Departamento!K99+Departamento!K143+Departamento!K187+Departamento!K209+Departamento!K253+Departamento!K231+Departamento!K319+Departamento!K407</f>
        <v>0</v>
      </c>
      <c r="L33" s="72">
        <f>+Departamento!L33+Departamento!L99+Departamento!L143+Departamento!L187+Departamento!L209+Departamento!L253+Departamento!L231+Departamento!L319+Departamento!L407</f>
        <v>0</v>
      </c>
      <c r="M33" s="72">
        <f>+Departamento!M33+Departamento!M99+Departamento!M143+Departamento!M187+Departamento!M209+Departamento!M253+Departamento!M231+Departamento!M319+Departamento!M407</f>
        <v>0</v>
      </c>
      <c r="N33" s="72">
        <f>+Departamento!N33+Departamento!N99+Departamento!N143+Departamento!N187+Departamento!N209+Departamento!N253+Departamento!N231+Departamento!N319+Departamento!N407</f>
        <v>0</v>
      </c>
      <c r="O33" s="72">
        <f>+Departamento!O33+Departamento!O99+Departamento!O143+Departamento!O187+Departamento!O209+Departamento!O253+Departamento!O231+Departamento!O319+Departamento!O407</f>
        <v>0</v>
      </c>
      <c r="P33" s="72">
        <f>+Departamento!P33+Departamento!P99+Departamento!P143+Departamento!P187+Departamento!P209+Departamento!P253+Departamento!P231+Departamento!P319+Departamento!P407</f>
        <v>0</v>
      </c>
      <c r="Q33" s="72">
        <f>+Departamento!Q33+Departamento!Q99+Departamento!Q143+Departamento!Q187+Departamento!Q209+Departamento!Q253+Departamento!Q231+Departamento!Q319+Departamento!Q407</f>
        <v>0</v>
      </c>
      <c r="R33" s="72">
        <f>+Departamento!R33+Departamento!R99+Departamento!R143+Departamento!R187+Departamento!R209+Departamento!R253+Departamento!R231+Departamento!R319+Departamento!R407</f>
        <v>0</v>
      </c>
      <c r="S33" s="72">
        <f>+Departamento!S33+Departamento!S99+Departamento!S143+Departamento!S187+Departamento!S209+Departamento!S253+Departamento!S231+Departamento!S319+Departamento!S407</f>
        <v>0</v>
      </c>
      <c r="T33" s="72">
        <f>+Departamento!T33+Departamento!T99+Departamento!T143+Departamento!T187+Departamento!T209+Departamento!T253+Departamento!T231+Departamento!T319+Departamento!T407</f>
        <v>0</v>
      </c>
      <c r="U33" s="73">
        <f>+Departamento!U33+Departamento!U99+Departamento!U143+Departamento!U187+Departamento!U209+Departamento!U253+Departamento!U231+Departamento!U319+Departamento!U407</f>
        <v>0</v>
      </c>
      <c r="V33" s="71">
        <f>+Departamento!V33+Departamento!V99+Departamento!V143+Departamento!V187+Departamento!V209+Departamento!V253+Departamento!V231+Departamento!V319+Departamento!V407</f>
        <v>31821.397985306896</v>
      </c>
      <c r="W33" s="71">
        <f>+Departamento!W33+Departamento!W99+Departamento!W143+Departamento!W187+Departamento!W209+Departamento!W253+Departamento!W231+Departamento!W319+Departamento!W407</f>
        <v>0</v>
      </c>
      <c r="X33" s="72">
        <f>+Departamento!X33+Departamento!X99+Departamento!X143+Departamento!X187+Departamento!X209+Departamento!X253+Departamento!X231+Departamento!X319+Departamento!X407</f>
        <v>0</v>
      </c>
      <c r="Y33" s="72">
        <f>+Departamento!Y33+Departamento!Y99+Departamento!Y143+Departamento!Y187+Departamento!Y209+Departamento!Y253+Departamento!Y231+Departamento!Y319+Departamento!Y407</f>
        <v>1678.3539433850633</v>
      </c>
      <c r="Z33" s="72">
        <f>+Departamento!Z33+Departamento!Z99+Departamento!Z143+Departamento!Z187+Departamento!Z209+Departamento!Z253+Departamento!Z231+Departamento!Z319+Departamento!Z407</f>
        <v>19054.793483792742</v>
      </c>
      <c r="AA33" s="72">
        <f>+Departamento!AA33+Departamento!AA99+Departamento!AA143+Departamento!AA187+Departamento!AA209+Departamento!AA253+Departamento!AA231+Departamento!AA319+Departamento!AA407</f>
        <v>0</v>
      </c>
      <c r="AB33" s="72">
        <f>+Departamento!AB33+Departamento!AB99+Departamento!AB143+Departamento!AB187+Departamento!AB209+Departamento!AB253+Departamento!AB231+Departamento!AB319+Departamento!AB407</f>
        <v>0</v>
      </c>
      <c r="AC33" s="72">
        <f>+Departamento!AC33+Departamento!AC99+Departamento!AC143+Departamento!AC187+Departamento!AC209+Departamento!AC253+Departamento!AC231+Departamento!AC319+Departamento!AC407</f>
        <v>0</v>
      </c>
      <c r="AD33" s="72">
        <f>+Departamento!AD33+Departamento!AD99+Departamento!AD143+Departamento!AD187+Departamento!AD209+Departamento!AD253+Departamento!AD231+Departamento!AD319+Departamento!AD407</f>
        <v>0</v>
      </c>
      <c r="AE33" s="72">
        <f>+Departamento!AE33+Departamento!AE99+Departamento!AE143+Departamento!AE187+Departamento!AE209+Departamento!AE253+Departamento!AE231+Departamento!AE319+Departamento!AE407</f>
        <v>0</v>
      </c>
      <c r="AF33" s="72">
        <f>+Departamento!AF33+Departamento!AF99+Departamento!AF143+Departamento!AF187+Departamento!AF209+Departamento!AF253+Departamento!AF231+Departamento!AF319+Departamento!AF407</f>
        <v>0</v>
      </c>
      <c r="AG33" s="72">
        <f>+Departamento!AG33+Departamento!AG99+Departamento!AG143+Departamento!AG187+Departamento!AG209+Departamento!AG253+Departamento!AG231+Departamento!AG319+Departamento!AG407</f>
        <v>0</v>
      </c>
      <c r="AH33" s="72">
        <f>+Departamento!AH33+Departamento!AH99+Departamento!AH143+Departamento!AH187+Departamento!AH209+Departamento!AH253+Departamento!AH231+Departamento!AH319+Departamento!AH407</f>
        <v>0</v>
      </c>
      <c r="AI33" s="72">
        <f>+Departamento!AI33+Departamento!AI99+Departamento!AI143+Departamento!AI187+Departamento!AI209+Departamento!AI253+Departamento!AI231+Departamento!AI319+Departamento!AI407</f>
        <v>0</v>
      </c>
      <c r="AJ33" s="72">
        <f>+Departamento!AJ33+Departamento!AJ99+Departamento!AJ143+Departamento!AJ187+Departamento!AJ209+Departamento!AJ253+Departamento!AJ231+Departamento!AJ319+Departamento!AJ407</f>
        <v>0</v>
      </c>
      <c r="AK33" s="72">
        <f>+Departamento!AK33+Departamento!AK99+Departamento!AK143+Departamento!AK187+Departamento!AK209+Departamento!AK253+Departamento!AK231+Departamento!AK319+Departamento!AK407</f>
        <v>6926.4954023608861</v>
      </c>
      <c r="AL33" s="72">
        <f>+Departamento!AL33+Departamento!AL99+Departamento!AL143+Departamento!AL187+Departamento!AL209+Departamento!AL253+Departamento!AL231+Departamento!AL319+Departamento!AL407</f>
        <v>0</v>
      </c>
      <c r="AM33" s="72">
        <f>+Departamento!AM33+Departamento!AM99+Departamento!AM143+Departamento!AM187+Departamento!AM209+Departamento!AM253+Departamento!AM231+Departamento!AM319+Departamento!AM407</f>
        <v>1713.0975004402337</v>
      </c>
      <c r="AN33" s="74">
        <f>+Departamento!AN33+Departamento!AN99+Departamento!AN143+Departamento!AN187+Departamento!AN209+Departamento!AN253+Departamento!AN231+Departamento!AN319+Departamento!AN407</f>
        <v>29372.740329978926</v>
      </c>
      <c r="AO33" s="74">
        <f>+Departamento!AO33+Departamento!AO99+Departamento!AO143+Departamento!AO187+Departamento!AO209+Departamento!AO253+Departamento!AO231+Departamento!AO319+Departamento!AO407</f>
        <v>61194.138315285825</v>
      </c>
    </row>
    <row r="34" spans="1:41" ht="18" x14ac:dyDescent="0.25">
      <c r="A34" s="93"/>
      <c r="B34" s="96"/>
      <c r="C34" s="22" t="s">
        <v>85</v>
      </c>
      <c r="D34" s="75">
        <f>+Departamento!D34+Departamento!D100+Departamento!D144+Departamento!D188+Departamento!D210+Departamento!D254+Departamento!D232+Departamento!D320+Departamento!D408</f>
        <v>0</v>
      </c>
      <c r="E34" s="79">
        <f>+Departamento!E34+Departamento!E100+Departamento!E144+Departamento!E188+Departamento!E210+Departamento!E254+Departamento!E232+Departamento!E320+Departamento!E408</f>
        <v>0</v>
      </c>
      <c r="F34" s="79">
        <f>+Departamento!F34+Departamento!F100+Departamento!F144+Departamento!F188+Departamento!F210+Departamento!F254+Departamento!F232+Departamento!F320+Departamento!F408</f>
        <v>0</v>
      </c>
      <c r="G34" s="79">
        <f>+Departamento!G34+Departamento!G100+Departamento!G144+Departamento!G188+Departamento!G210+Departamento!G254+Departamento!G232+Departamento!G320+Departamento!G408</f>
        <v>0</v>
      </c>
      <c r="H34" s="79">
        <f>+Departamento!H34+Departamento!H100+Departamento!H144+Departamento!H188+Departamento!H210+Departamento!H254+Departamento!H232+Departamento!H320+Departamento!H408</f>
        <v>0</v>
      </c>
      <c r="I34" s="80">
        <f>+Departamento!I34+Departamento!I100+Departamento!I144+Departamento!I188+Departamento!I210+Departamento!I254+Departamento!I232+Departamento!I320+Departamento!I408</f>
        <v>0</v>
      </c>
      <c r="J34" s="76">
        <f>+Departamento!J34+Departamento!J100+Departamento!J144+Departamento!J188+Departamento!J210+Departamento!J254+Departamento!J232+Departamento!J320+Departamento!J408</f>
        <v>0</v>
      </c>
      <c r="K34" s="79">
        <f>+Departamento!K34+Departamento!K100+Departamento!K144+Departamento!K188+Departamento!K210+Departamento!K254+Departamento!K232+Departamento!K320+Departamento!K408</f>
        <v>0</v>
      </c>
      <c r="L34" s="79">
        <f>+Departamento!L34+Departamento!L100+Departamento!L144+Departamento!L188+Departamento!L210+Departamento!L254+Departamento!L232+Departamento!L320+Departamento!L408</f>
        <v>0</v>
      </c>
      <c r="M34" s="79">
        <f>+Departamento!M34+Departamento!M100+Departamento!M144+Departamento!M188+Departamento!M210+Departamento!M254+Departamento!M232+Departamento!M320+Departamento!M408</f>
        <v>0</v>
      </c>
      <c r="N34" s="79">
        <f>+Departamento!N34+Departamento!N100+Departamento!N144+Departamento!N188+Departamento!N210+Departamento!N254+Departamento!N232+Departamento!N320+Departamento!N408</f>
        <v>0</v>
      </c>
      <c r="O34" s="80">
        <f>+Departamento!O34+Departamento!O100+Departamento!O144+Departamento!O188+Departamento!O210+Departamento!O254+Departamento!O232+Departamento!O320+Departamento!O408</f>
        <v>0</v>
      </c>
      <c r="P34" s="76">
        <f>+Departamento!P34+Departamento!P100+Departamento!P144+Departamento!P188+Departamento!P210+Departamento!P254+Departamento!P232+Departamento!P320+Departamento!P408</f>
        <v>0</v>
      </c>
      <c r="Q34" s="79">
        <f>+Departamento!Q34+Departamento!Q100+Departamento!Q144+Departamento!Q188+Departamento!Q210+Departamento!Q254+Departamento!Q232+Departamento!Q320+Departamento!Q408</f>
        <v>0</v>
      </c>
      <c r="R34" s="79">
        <f>+Departamento!R34+Departamento!R100+Departamento!R144+Departamento!R188+Departamento!R210+Departamento!R254+Departamento!R232+Departamento!R320+Departamento!R408</f>
        <v>0</v>
      </c>
      <c r="S34" s="79">
        <f>+Departamento!S34+Departamento!S100+Departamento!S144+Departamento!S188+Departamento!S210+Departamento!S254+Departamento!S232+Departamento!S320+Departamento!S408</f>
        <v>0</v>
      </c>
      <c r="T34" s="79">
        <f>+Departamento!T34+Departamento!T100+Departamento!T144+Departamento!T188+Departamento!T210+Departamento!T254+Departamento!T232+Departamento!T320+Departamento!T408</f>
        <v>0</v>
      </c>
      <c r="U34" s="81">
        <f>+Departamento!U34+Departamento!U100+Departamento!U144+Departamento!U188+Departamento!U210+Departamento!U254+Departamento!U232+Departamento!U320+Departamento!U408</f>
        <v>0</v>
      </c>
      <c r="V34" s="75">
        <f>+Departamento!V34+Departamento!V100+Departamento!V144+Departamento!V188+Departamento!V210+Departamento!V254+Departamento!V232+Departamento!V320+Departamento!V408</f>
        <v>0</v>
      </c>
      <c r="W34" s="82">
        <f>+Departamento!W34+Departamento!W100+Departamento!W144+Departamento!W188+Departamento!W210+Departamento!W254+Departamento!W232+Departamento!W320+Departamento!W408</f>
        <v>0</v>
      </c>
      <c r="X34" s="79">
        <f>+Departamento!X34+Departamento!X100+Departamento!X144+Departamento!X188+Departamento!X210+Departamento!X254+Departamento!X232+Departamento!X320+Departamento!X408</f>
        <v>0</v>
      </c>
      <c r="Y34" s="79">
        <f>+Departamento!Y34+Departamento!Y100+Departamento!Y144+Departamento!Y188+Departamento!Y210+Departamento!Y254+Departamento!Y232+Departamento!Y320+Departamento!Y408</f>
        <v>0</v>
      </c>
      <c r="Z34" s="79">
        <f>+Departamento!Z34+Departamento!Z100+Departamento!Z144+Departamento!Z188+Departamento!Z210+Departamento!Z254+Departamento!Z232+Departamento!Z320+Departamento!Z408</f>
        <v>0</v>
      </c>
      <c r="AA34" s="80">
        <f>+Departamento!AA34+Departamento!AA100+Departamento!AA144+Departamento!AA188+Departamento!AA210+Departamento!AA254+Departamento!AA232+Departamento!AA320+Departamento!AA408</f>
        <v>0</v>
      </c>
      <c r="AB34" s="76">
        <f>+Departamento!AB34+Departamento!AB100+Departamento!AB144+Departamento!AB188+Departamento!AB210+Departamento!AB254+Departamento!AB232+Departamento!AB320+Departamento!AB408</f>
        <v>0</v>
      </c>
      <c r="AC34" s="79">
        <f>+Departamento!AC34+Departamento!AC100+Departamento!AC144+Departamento!AC188+Departamento!AC210+Departamento!AC254+Departamento!AC232+Departamento!AC320+Departamento!AC408</f>
        <v>0</v>
      </c>
      <c r="AD34" s="79">
        <f>+Departamento!AD34+Departamento!AD100+Departamento!AD144+Departamento!AD188+Departamento!AD210+Departamento!AD254+Departamento!AD232+Departamento!AD320+Departamento!AD408</f>
        <v>0</v>
      </c>
      <c r="AE34" s="79">
        <f>+Departamento!AE34+Departamento!AE100+Departamento!AE144+Departamento!AE188+Departamento!AE210+Departamento!AE254+Departamento!AE232+Departamento!AE320+Departamento!AE408</f>
        <v>0</v>
      </c>
      <c r="AF34" s="79">
        <f>+Departamento!AF34+Departamento!AF100+Departamento!AF144+Departamento!AF188+Departamento!AF210+Departamento!AF254+Departamento!AF232+Departamento!AF320+Departamento!AF408</f>
        <v>0</v>
      </c>
      <c r="AG34" s="79">
        <f>+Departamento!AG34+Departamento!AG100+Departamento!AG144+Departamento!AG188+Departamento!AG210+Departamento!AG254+Departamento!AG232+Departamento!AG320+Departamento!AG408</f>
        <v>0</v>
      </c>
      <c r="AH34" s="80">
        <f>+Departamento!AH34+Departamento!AH100+Departamento!AH144+Departamento!AH188+Departamento!AH210+Departamento!AH254+Departamento!AH232+Departamento!AH320+Departamento!AH408</f>
        <v>0</v>
      </c>
      <c r="AI34" s="76">
        <f>+Departamento!AI34+Departamento!AI100+Departamento!AI144+Departamento!AI188+Departamento!AI210+Departamento!AI254+Departamento!AI232+Departamento!AI320+Departamento!AI408</f>
        <v>0</v>
      </c>
      <c r="AJ34" s="79">
        <f>+Departamento!AJ34+Departamento!AJ100+Departamento!AJ144+Departamento!AJ188+Departamento!AJ210+Departamento!AJ254+Departamento!AJ232+Departamento!AJ320+Departamento!AJ408</f>
        <v>0</v>
      </c>
      <c r="AK34" s="79">
        <f>+Departamento!AK34+Departamento!AK100+Departamento!AK144+Departamento!AK188+Departamento!AK210+Departamento!AK254+Departamento!AK232+Departamento!AK320+Departamento!AK408</f>
        <v>0</v>
      </c>
      <c r="AL34" s="79">
        <f>+Departamento!AL34+Departamento!AL100+Departamento!AL144+Departamento!AL188+Departamento!AL210+Departamento!AL254+Departamento!AL232+Departamento!AL320+Departamento!AL408</f>
        <v>0</v>
      </c>
      <c r="AM34" s="79">
        <f>+Departamento!AM34+Departamento!AM100+Departamento!AM144+Departamento!AM188+Departamento!AM210+Departamento!AM254+Departamento!AM232+Departamento!AM320+Departamento!AM408</f>
        <v>6190.8874262072914</v>
      </c>
      <c r="AN34" s="83">
        <f>+Departamento!AN34+Departamento!AN100+Departamento!AN144+Departamento!AN188+Departamento!AN210+Departamento!AN254+Departamento!AN232+Departamento!AN320+Departamento!AN408</f>
        <v>6190.8874262072914</v>
      </c>
      <c r="AO34" s="78">
        <f>+Departamento!AO34+Departamento!AO100+Departamento!AO144+Departamento!AO188+Departamento!AO210+Departamento!AO254+Departamento!AO232+Departamento!AO320+Departamento!AO408</f>
        <v>6190.8874262072914</v>
      </c>
    </row>
    <row r="35" spans="1:41" ht="18" x14ac:dyDescent="0.25">
      <c r="A35" s="93"/>
      <c r="B35" s="96"/>
      <c r="C35" s="23" t="s">
        <v>86</v>
      </c>
      <c r="D35" s="71">
        <f>+Departamento!D35+Departamento!D101+Departamento!D145+Departamento!D189+Departamento!D211+Departamento!D255+Departamento!D233+Departamento!D321+Departamento!D409</f>
        <v>0</v>
      </c>
      <c r="E35" s="72">
        <f>+Departamento!E35+Departamento!E101+Departamento!E145+Departamento!E189+Departamento!E211+Departamento!E255+Departamento!E233+Departamento!E321+Departamento!E409</f>
        <v>0</v>
      </c>
      <c r="F35" s="72">
        <f>+Departamento!F35+Departamento!F101+Departamento!F145+Departamento!F189+Departamento!F211+Departamento!F255+Departamento!F233+Departamento!F321+Departamento!F409</f>
        <v>0</v>
      </c>
      <c r="G35" s="72">
        <f>+Departamento!G35+Departamento!G101+Departamento!G145+Departamento!G189+Departamento!G211+Departamento!G255+Departamento!G233+Departamento!G321+Departamento!G409</f>
        <v>3018.5983104418447</v>
      </c>
      <c r="H35" s="72">
        <f>+Departamento!H35+Departamento!H101+Departamento!H145+Departamento!H189+Departamento!H211+Departamento!H255+Departamento!H233+Departamento!H321+Departamento!H409</f>
        <v>0</v>
      </c>
      <c r="I35" s="72">
        <f>+Departamento!I35+Departamento!I101+Departamento!I145+Departamento!I189+Departamento!I211+Departamento!I255+Departamento!I233+Departamento!I321+Departamento!I409</f>
        <v>0</v>
      </c>
      <c r="J35" s="72">
        <f>+Departamento!J35+Departamento!J101+Departamento!J145+Departamento!J189+Departamento!J211+Departamento!J255+Departamento!J233+Departamento!J321+Departamento!J409</f>
        <v>0</v>
      </c>
      <c r="K35" s="72">
        <f>+Departamento!K35+Departamento!K101+Departamento!K145+Departamento!K189+Departamento!K211+Departamento!K255+Departamento!K233+Departamento!K321+Departamento!K409</f>
        <v>0</v>
      </c>
      <c r="L35" s="72">
        <f>+Departamento!L35+Departamento!L101+Departamento!L145+Departamento!L189+Departamento!L211+Departamento!L255+Departamento!L233+Departamento!L321+Departamento!L409</f>
        <v>0</v>
      </c>
      <c r="M35" s="72">
        <f>+Departamento!M35+Departamento!M101+Departamento!M145+Departamento!M189+Departamento!M211+Departamento!M255+Departamento!M233+Departamento!M321+Departamento!M409</f>
        <v>302.90642604384544</v>
      </c>
      <c r="N35" s="72">
        <f>+Departamento!N35+Departamento!N101+Departamento!N145+Departamento!N189+Departamento!N211+Departamento!N255+Departamento!N233+Departamento!N321+Departamento!N409</f>
        <v>0</v>
      </c>
      <c r="O35" s="72">
        <f>+Departamento!O35+Departamento!O101+Departamento!O145+Departamento!O189+Departamento!O211+Departamento!O255+Departamento!O233+Departamento!O321+Departamento!O409</f>
        <v>0</v>
      </c>
      <c r="P35" s="72">
        <f>+Departamento!P35+Departamento!P101+Departamento!P145+Departamento!P189+Departamento!P211+Departamento!P255+Departamento!P233+Departamento!P321+Departamento!P409</f>
        <v>0</v>
      </c>
      <c r="Q35" s="72">
        <f>+Departamento!Q35+Departamento!Q101+Departamento!Q145+Departamento!Q189+Departamento!Q211+Departamento!Q255+Departamento!Q233+Departamento!Q321+Departamento!Q409</f>
        <v>0</v>
      </c>
      <c r="R35" s="72">
        <f>+Departamento!R35+Departamento!R101+Departamento!R145+Departamento!R189+Departamento!R211+Departamento!R255+Departamento!R233+Departamento!R321+Departamento!R409</f>
        <v>0</v>
      </c>
      <c r="S35" s="72">
        <f>+Departamento!S35+Departamento!S101+Departamento!S145+Departamento!S189+Departamento!S211+Departamento!S255+Departamento!S233+Departamento!S321+Departamento!S409</f>
        <v>0</v>
      </c>
      <c r="T35" s="72">
        <f>+Departamento!T35+Departamento!T101+Departamento!T145+Departamento!T189+Departamento!T211+Departamento!T255+Departamento!T233+Departamento!T321+Departamento!T409</f>
        <v>0</v>
      </c>
      <c r="U35" s="73">
        <f>+Departamento!U35+Departamento!U101+Departamento!U145+Departamento!U189+Departamento!U211+Departamento!U255+Departamento!U233+Departamento!U321+Departamento!U409</f>
        <v>0</v>
      </c>
      <c r="V35" s="71">
        <f>+Departamento!V35+Departamento!V101+Departamento!V145+Departamento!V189+Departamento!V211+Departamento!V255+Departamento!V233+Departamento!V321+Departamento!V409</f>
        <v>3321.5047364856891</v>
      </c>
      <c r="W35" s="71">
        <f>+Departamento!W35+Departamento!W101+Departamento!W145+Departamento!W189+Departamento!W211+Departamento!W255+Departamento!W233+Departamento!W321+Departamento!W409</f>
        <v>0</v>
      </c>
      <c r="X35" s="72">
        <f>+Departamento!X35+Departamento!X101+Departamento!X145+Departamento!X189+Departamento!X211+Departamento!X255+Departamento!X233+Departamento!X321+Departamento!X409</f>
        <v>0</v>
      </c>
      <c r="Y35" s="72">
        <f>+Departamento!Y35+Departamento!Y101+Departamento!Y145+Departamento!Y189+Departamento!Y211+Departamento!Y255+Departamento!Y233+Departamento!Y321+Departamento!Y409</f>
        <v>54.696842883623404</v>
      </c>
      <c r="Z35" s="72">
        <f>+Departamento!Z35+Departamento!Z101+Departamento!Z145+Departamento!Z189+Departamento!Z211+Departamento!Z255+Departamento!Z233+Departamento!Z321+Departamento!Z409</f>
        <v>268.80714931782097</v>
      </c>
      <c r="AA35" s="72">
        <f>+Departamento!AA35+Departamento!AA101+Departamento!AA145+Departamento!AA189+Departamento!AA211+Departamento!AA255+Departamento!AA233+Departamento!AA321+Departamento!AA409</f>
        <v>0</v>
      </c>
      <c r="AB35" s="72">
        <f>+Departamento!AB35+Departamento!AB101+Departamento!AB145+Departamento!AB189+Departamento!AB211+Departamento!AB255+Departamento!AB233+Departamento!AB321+Departamento!AB409</f>
        <v>0</v>
      </c>
      <c r="AC35" s="72">
        <f>+Departamento!AC35+Departamento!AC101+Departamento!AC145+Departamento!AC189+Departamento!AC211+Departamento!AC255+Departamento!AC233+Departamento!AC321+Departamento!AC409</f>
        <v>0</v>
      </c>
      <c r="AD35" s="72">
        <f>+Departamento!AD35+Departamento!AD101+Departamento!AD145+Departamento!AD189+Departamento!AD211+Departamento!AD255+Departamento!AD233+Departamento!AD321+Departamento!AD409</f>
        <v>0</v>
      </c>
      <c r="AE35" s="72">
        <f>+Departamento!AE35+Departamento!AE101+Departamento!AE145+Departamento!AE189+Departamento!AE211+Departamento!AE255+Departamento!AE233+Departamento!AE321+Departamento!AE409</f>
        <v>0</v>
      </c>
      <c r="AF35" s="72">
        <f>+Departamento!AF35+Departamento!AF101+Departamento!AF145+Departamento!AF189+Departamento!AF211+Departamento!AF255+Departamento!AF233+Departamento!AF321+Departamento!AF409</f>
        <v>0</v>
      </c>
      <c r="AG35" s="72">
        <f>+Departamento!AG35+Departamento!AG101+Departamento!AG145+Departamento!AG189+Departamento!AG211+Departamento!AG255+Departamento!AG233+Departamento!AG321+Departamento!AG409</f>
        <v>0</v>
      </c>
      <c r="AH35" s="72">
        <f>+Departamento!AH35+Departamento!AH101+Departamento!AH145+Departamento!AH189+Departamento!AH211+Departamento!AH255+Departamento!AH233+Departamento!AH321+Departamento!AH409</f>
        <v>0</v>
      </c>
      <c r="AI35" s="72">
        <f>+Departamento!AI35+Departamento!AI101+Departamento!AI145+Departamento!AI189+Departamento!AI211+Departamento!AI255+Departamento!AI233+Departamento!AI321+Departamento!AI409</f>
        <v>0</v>
      </c>
      <c r="AJ35" s="72">
        <f>+Departamento!AJ35+Departamento!AJ101+Departamento!AJ145+Departamento!AJ189+Departamento!AJ211+Departamento!AJ255+Departamento!AJ233+Departamento!AJ321+Departamento!AJ409</f>
        <v>0</v>
      </c>
      <c r="AK35" s="72">
        <f>+Departamento!AK35+Departamento!AK101+Departamento!AK145+Departamento!AK189+Departamento!AK211+Departamento!AK255+Departamento!AK233+Departamento!AK321+Departamento!AK409</f>
        <v>1424.0346411858641</v>
      </c>
      <c r="AL35" s="72">
        <f>+Departamento!AL35+Departamento!AL101+Departamento!AL145+Departamento!AL189+Departamento!AL211+Departamento!AL255+Departamento!AL233+Departamento!AL321+Departamento!AL409</f>
        <v>0</v>
      </c>
      <c r="AM35" s="72">
        <f>+Departamento!AM35+Departamento!AM101+Departamento!AM145+Departamento!AM189+Departamento!AM211+Departamento!AM255+Departamento!AM233+Departamento!AM321+Departamento!AM409</f>
        <v>341.05964517218746</v>
      </c>
      <c r="AN35" s="74">
        <f>+Departamento!AN35+Departamento!AN101+Departamento!AN145+Departamento!AN189+Departamento!AN211+Departamento!AN255+Departamento!AN233+Departamento!AN321+Departamento!AN409</f>
        <v>2088.5982785594961</v>
      </c>
      <c r="AO35" s="74">
        <f>+Departamento!AO35+Departamento!AO101+Departamento!AO145+Departamento!AO189+Departamento!AO211+Departamento!AO255+Departamento!AO233+Departamento!AO321+Departamento!AO409</f>
        <v>5410.1030150451852</v>
      </c>
    </row>
    <row r="36" spans="1:41" ht="18" x14ac:dyDescent="0.25">
      <c r="A36" s="93"/>
      <c r="B36" s="96"/>
      <c r="C36" s="22" t="s">
        <v>87</v>
      </c>
      <c r="D36" s="75">
        <f>+Departamento!D36+Departamento!D102+Departamento!D146+Departamento!D190+Departamento!D212+Departamento!D256+Departamento!D234+Departamento!D322+Departamento!D410</f>
        <v>0</v>
      </c>
      <c r="E36" s="76">
        <f>+Departamento!E36+Departamento!E102+Departamento!E146+Departamento!E190+Departamento!E212+Departamento!E256+Departamento!E234+Departamento!E322+Departamento!E410</f>
        <v>4.5529096730836951</v>
      </c>
      <c r="F36" s="76">
        <f>+Departamento!F36+Departamento!F102+Departamento!F146+Departamento!F190+Departamento!F212+Departamento!F256+Departamento!F234+Departamento!F322+Departamento!F410</f>
        <v>0</v>
      </c>
      <c r="G36" s="76">
        <f>+Departamento!G36+Departamento!G102+Departamento!G146+Departamento!G190+Departamento!G212+Departamento!G256+Departamento!G234+Departamento!G322+Departamento!G410</f>
        <v>44.298674533341469</v>
      </c>
      <c r="H36" s="76">
        <f>+Departamento!H36+Departamento!H102+Departamento!H146+Departamento!H190+Departamento!H212+Departamento!H256+Departamento!H234+Departamento!H322+Departamento!H410</f>
        <v>0</v>
      </c>
      <c r="I36" s="76">
        <f>+Departamento!I36+Departamento!I102+Departamento!I146+Departamento!I190+Departamento!I212+Departamento!I256+Departamento!I234+Departamento!I322+Departamento!I410</f>
        <v>0</v>
      </c>
      <c r="J36" s="76">
        <f>+Departamento!J36+Departamento!J102+Departamento!J146+Departamento!J190+Departamento!J212+Departamento!J256+Departamento!J234+Departamento!J322+Departamento!J410</f>
        <v>0</v>
      </c>
      <c r="K36" s="76">
        <f>+Departamento!K36+Departamento!K102+Departamento!K146+Departamento!K190+Departamento!K212+Departamento!K256+Departamento!K234+Departamento!K322+Departamento!K410</f>
        <v>0</v>
      </c>
      <c r="L36" s="76">
        <f>+Departamento!L36+Departamento!L102+Departamento!L146+Departamento!L190+Departamento!L212+Departamento!L256+Departamento!L234+Departamento!L322+Departamento!L410</f>
        <v>0</v>
      </c>
      <c r="M36" s="76">
        <f>+Departamento!M36+Departamento!M102+Departamento!M146+Departamento!M190+Departamento!M212+Departamento!M256+Departamento!M234+Departamento!M322+Departamento!M410</f>
        <v>0</v>
      </c>
      <c r="N36" s="76">
        <f>+Departamento!N36+Departamento!N102+Departamento!N146+Departamento!N190+Departamento!N212+Departamento!N256+Departamento!N234+Departamento!N322+Departamento!N410</f>
        <v>0</v>
      </c>
      <c r="O36" s="76">
        <f>+Departamento!O36+Departamento!O102+Departamento!O146+Departamento!O190+Departamento!O212+Departamento!O256+Departamento!O234+Departamento!O322+Departamento!O410</f>
        <v>0</v>
      </c>
      <c r="P36" s="76">
        <f>+Departamento!P36+Departamento!P102+Departamento!P146+Departamento!P190+Departamento!P212+Departamento!P256+Departamento!P234+Departamento!P322+Departamento!P410</f>
        <v>0</v>
      </c>
      <c r="Q36" s="76">
        <f>+Departamento!Q36+Departamento!Q102+Departamento!Q146+Departamento!Q190+Departamento!Q212+Departamento!Q256+Departamento!Q234+Departamento!Q322+Departamento!Q410</f>
        <v>0</v>
      </c>
      <c r="R36" s="76">
        <f>+Departamento!R36+Departamento!R102+Departamento!R146+Departamento!R190+Departamento!R212+Departamento!R256+Departamento!R234+Departamento!R322+Departamento!R410</f>
        <v>0</v>
      </c>
      <c r="S36" s="76">
        <f>+Departamento!S36+Departamento!S102+Departamento!S146+Departamento!S190+Departamento!S212+Departamento!S256+Departamento!S234+Departamento!S322+Departamento!S410</f>
        <v>0</v>
      </c>
      <c r="T36" s="76">
        <f>+Departamento!T36+Departamento!T102+Departamento!T146+Departamento!T190+Departamento!T212+Departamento!T256+Departamento!T234+Departamento!T322+Departamento!T410</f>
        <v>0</v>
      </c>
      <c r="U36" s="77">
        <f>+Departamento!U36+Departamento!U102+Departamento!U146+Departamento!U190+Departamento!U212+Departamento!U256+Departamento!U234+Departamento!U322+Departamento!U410</f>
        <v>0</v>
      </c>
      <c r="V36" s="75">
        <f>+Departamento!V36+Departamento!V102+Departamento!V146+Departamento!V190+Departamento!V212+Departamento!V256+Departamento!V234+Departamento!V322+Departamento!V410</f>
        <v>48.851584206425166</v>
      </c>
      <c r="W36" s="75">
        <f>+Departamento!W36+Departamento!W102+Departamento!W146+Departamento!W190+Departamento!W212+Departamento!W256+Departamento!W234+Departamento!W322+Departamento!W410</f>
        <v>0</v>
      </c>
      <c r="X36" s="76">
        <f>+Departamento!X36+Departamento!X102+Departamento!X146+Departamento!X190+Departamento!X212+Departamento!X256+Departamento!X234+Departamento!X322+Departamento!X410</f>
        <v>0</v>
      </c>
      <c r="Y36" s="76">
        <f>+Departamento!Y36+Departamento!Y102+Departamento!Y146+Departamento!Y190+Departamento!Y212+Departamento!Y256+Departamento!Y234+Departamento!Y322+Departamento!Y410</f>
        <v>0</v>
      </c>
      <c r="Z36" s="76">
        <f>+Departamento!Z36+Departamento!Z102+Departamento!Z146+Departamento!Z190+Departamento!Z212+Departamento!Z256+Departamento!Z234+Departamento!Z322+Departamento!Z410</f>
        <v>1338.1264488306701</v>
      </c>
      <c r="AA36" s="76">
        <f>+Departamento!AA36+Departamento!AA102+Departamento!AA146+Departamento!AA190+Departamento!AA212+Departamento!AA256+Departamento!AA234+Departamento!AA322+Departamento!AA410</f>
        <v>0</v>
      </c>
      <c r="AB36" s="76">
        <f>+Departamento!AB36+Departamento!AB102+Departamento!AB146+Departamento!AB190+Departamento!AB212+Departamento!AB256+Departamento!AB234+Departamento!AB322+Departamento!AB410</f>
        <v>0</v>
      </c>
      <c r="AC36" s="76">
        <f>+Departamento!AC36+Departamento!AC102+Departamento!AC146+Departamento!AC190+Departamento!AC212+Departamento!AC256+Departamento!AC234+Departamento!AC322+Departamento!AC410</f>
        <v>0</v>
      </c>
      <c r="AD36" s="76">
        <f>+Departamento!AD36+Departamento!AD102+Departamento!AD146+Departamento!AD190+Departamento!AD212+Departamento!AD256+Departamento!AD234+Departamento!AD322+Departamento!AD410</f>
        <v>0</v>
      </c>
      <c r="AE36" s="76">
        <f>+Departamento!AE36+Departamento!AE102+Departamento!AE146+Departamento!AE190+Departamento!AE212+Departamento!AE256+Departamento!AE234+Departamento!AE322+Departamento!AE410</f>
        <v>0</v>
      </c>
      <c r="AF36" s="76">
        <f>+Departamento!AF36+Departamento!AF102+Departamento!AF146+Departamento!AF190+Departamento!AF212+Departamento!AF256+Departamento!AF234+Departamento!AF322+Departamento!AF410</f>
        <v>0</v>
      </c>
      <c r="AG36" s="76">
        <f>+Departamento!AG36+Departamento!AG102+Departamento!AG146+Departamento!AG190+Departamento!AG212+Departamento!AG256+Departamento!AG234+Departamento!AG322+Departamento!AG410</f>
        <v>0</v>
      </c>
      <c r="AH36" s="76">
        <f>+Departamento!AH36+Departamento!AH102+Departamento!AH146+Departamento!AH190+Departamento!AH212+Departamento!AH256+Departamento!AH234+Departamento!AH322+Departamento!AH410</f>
        <v>0</v>
      </c>
      <c r="AI36" s="76">
        <f>+Departamento!AI36+Departamento!AI102+Departamento!AI146+Departamento!AI190+Departamento!AI212+Departamento!AI256+Departamento!AI234+Departamento!AI322+Departamento!AI410</f>
        <v>0</v>
      </c>
      <c r="AJ36" s="76">
        <f>+Departamento!AJ36+Departamento!AJ102+Departamento!AJ146+Departamento!AJ190+Departamento!AJ212+Departamento!AJ256+Departamento!AJ234+Departamento!AJ322+Departamento!AJ410</f>
        <v>0</v>
      </c>
      <c r="AK36" s="76">
        <f>+Departamento!AK36+Departamento!AK102+Departamento!AK146+Departamento!AK190+Departamento!AK212+Departamento!AK256+Departamento!AK234+Departamento!AK322+Departamento!AK410</f>
        <v>84.784293285834238</v>
      </c>
      <c r="AL36" s="76">
        <f>+Departamento!AL36+Departamento!AL102+Departamento!AL146+Departamento!AL190+Departamento!AL212+Departamento!AL256+Departamento!AL234+Departamento!AL322+Departamento!AL410</f>
        <v>0</v>
      </c>
      <c r="AM36" s="76">
        <f>+Departamento!AM36+Departamento!AM102+Departamento!AM146+Departamento!AM190+Departamento!AM212+Departamento!AM256+Departamento!AM234+Departamento!AM322+Departamento!AM410</f>
        <v>855.26516009109014</v>
      </c>
      <c r="AN36" s="78">
        <f>+Departamento!AN36+Departamento!AN102+Departamento!AN146+Departamento!AN190+Departamento!AN212+Departamento!AN256+Departamento!AN234+Departamento!AN322+Departamento!AN410</f>
        <v>2278.1759022075948</v>
      </c>
      <c r="AO36" s="78">
        <f>+Departamento!AO36+Departamento!AO102+Departamento!AO146+Departamento!AO190+Departamento!AO212+Departamento!AO256+Departamento!AO234+Departamento!AO322+Departamento!AO410</f>
        <v>2327.0274864140197</v>
      </c>
    </row>
    <row r="37" spans="1:41" ht="18" x14ac:dyDescent="0.25">
      <c r="A37" s="93"/>
      <c r="B37" s="96"/>
      <c r="C37" s="23" t="s">
        <v>88</v>
      </c>
      <c r="D37" s="71">
        <f>+Departamento!D37+Departamento!D103+Departamento!D147+Departamento!D191+Departamento!D213+Departamento!D257+Departamento!D235+Departamento!D323+Departamento!D411</f>
        <v>0</v>
      </c>
      <c r="E37" s="72">
        <f>+Departamento!E37+Departamento!E103+Departamento!E147+Departamento!E191+Departamento!E213+Departamento!E257+Departamento!E235+Departamento!E323+Departamento!E411</f>
        <v>0</v>
      </c>
      <c r="F37" s="72">
        <f>+Departamento!F37+Departamento!F103+Departamento!F147+Departamento!F191+Departamento!F213+Departamento!F257+Departamento!F235+Departamento!F323+Departamento!F411</f>
        <v>0</v>
      </c>
      <c r="G37" s="72">
        <f>+Departamento!G37+Departamento!G103+Departamento!G147+Departamento!G191+Departamento!G213+Departamento!G257+Departamento!G235+Departamento!G323+Departamento!G411</f>
        <v>0</v>
      </c>
      <c r="H37" s="72">
        <f>+Departamento!H37+Departamento!H103+Departamento!H147+Departamento!H191+Departamento!H213+Departamento!H257+Departamento!H235+Departamento!H323+Departamento!H411</f>
        <v>0</v>
      </c>
      <c r="I37" s="72">
        <f>+Departamento!I37+Departamento!I103+Departamento!I147+Departamento!I191+Departamento!I213+Departamento!I257+Departamento!I235+Departamento!I323+Departamento!I411</f>
        <v>0</v>
      </c>
      <c r="J37" s="72">
        <f>+Departamento!J37+Departamento!J103+Departamento!J147+Departamento!J191+Departamento!J213+Departamento!J257+Departamento!J235+Departamento!J323+Departamento!J411</f>
        <v>0</v>
      </c>
      <c r="K37" s="72">
        <f>+Departamento!K37+Departamento!K103+Departamento!K147+Departamento!K191+Departamento!K213+Departamento!K257+Departamento!K235+Departamento!K323+Departamento!K411</f>
        <v>0</v>
      </c>
      <c r="L37" s="72">
        <f>+Departamento!L37+Departamento!L103+Departamento!L147+Departamento!L191+Departamento!L213+Departamento!L257+Departamento!L235+Departamento!L323+Departamento!L411</f>
        <v>0</v>
      </c>
      <c r="M37" s="72">
        <f>+Departamento!M37+Departamento!M103+Departamento!M147+Departamento!M191+Departamento!M213+Departamento!M257+Departamento!M235+Departamento!M323+Departamento!M411</f>
        <v>0</v>
      </c>
      <c r="N37" s="72">
        <f>+Departamento!N37+Departamento!N103+Departamento!N147+Departamento!N191+Departamento!N213+Departamento!N257+Departamento!N235+Departamento!N323+Departamento!N411</f>
        <v>0</v>
      </c>
      <c r="O37" s="72">
        <f>+Departamento!O37+Departamento!O103+Departamento!O147+Departamento!O191+Departamento!O213+Departamento!O257+Departamento!O235+Departamento!O323+Departamento!O411</f>
        <v>0</v>
      </c>
      <c r="P37" s="72">
        <f>+Departamento!P37+Departamento!P103+Departamento!P147+Departamento!P191+Departamento!P213+Departamento!P257+Departamento!P235+Departamento!P323+Departamento!P411</f>
        <v>0</v>
      </c>
      <c r="Q37" s="72">
        <f>+Departamento!Q37+Departamento!Q103+Departamento!Q147+Departamento!Q191+Departamento!Q213+Departamento!Q257+Departamento!Q235+Departamento!Q323+Departamento!Q411</f>
        <v>0</v>
      </c>
      <c r="R37" s="72">
        <f>+Departamento!R37+Departamento!R103+Departamento!R147+Departamento!R191+Departamento!R213+Departamento!R257+Departamento!R235+Departamento!R323+Departamento!R411</f>
        <v>0</v>
      </c>
      <c r="S37" s="72">
        <f>+Departamento!S37+Departamento!S103+Departamento!S147+Departamento!S191+Departamento!S213+Departamento!S257+Departamento!S235+Departamento!S323+Departamento!S411</f>
        <v>0</v>
      </c>
      <c r="T37" s="72">
        <f>+Departamento!T37+Departamento!T103+Departamento!T147+Departamento!T191+Departamento!T213+Departamento!T257+Departamento!T235+Departamento!T323+Departamento!T411</f>
        <v>0</v>
      </c>
      <c r="U37" s="73">
        <f>+Departamento!U37+Departamento!U103+Departamento!U147+Departamento!U191+Departamento!U213+Departamento!U257+Departamento!U235+Departamento!U323+Departamento!U411</f>
        <v>0</v>
      </c>
      <c r="V37" s="71">
        <f>+Departamento!V37+Departamento!V103+Departamento!V147+Departamento!V191+Departamento!V213+Departamento!V257+Departamento!V235+Departamento!V323+Departamento!V411</f>
        <v>0</v>
      </c>
      <c r="W37" s="71">
        <f>+Departamento!W37+Departamento!W103+Departamento!W147+Departamento!W191+Departamento!W213+Departamento!W257+Departamento!W235+Departamento!W323+Departamento!W411</f>
        <v>0</v>
      </c>
      <c r="X37" s="72">
        <f>+Departamento!X37+Departamento!X103+Departamento!X147+Departamento!X191+Departamento!X213+Departamento!X257+Departamento!X235+Departamento!X323+Departamento!X411</f>
        <v>0</v>
      </c>
      <c r="Y37" s="72">
        <f>+Departamento!Y37+Departamento!Y103+Departamento!Y147+Departamento!Y191+Departamento!Y213+Departamento!Y257+Departamento!Y235+Departamento!Y323+Departamento!Y411</f>
        <v>0</v>
      </c>
      <c r="Z37" s="72">
        <f>+Departamento!Z37+Departamento!Z103+Departamento!Z147+Departamento!Z191+Departamento!Z213+Departamento!Z257+Departamento!Z235+Departamento!Z323+Departamento!Z411</f>
        <v>0</v>
      </c>
      <c r="AA37" s="72">
        <f>+Departamento!AA37+Departamento!AA103+Departamento!AA147+Departamento!AA191+Departamento!AA213+Departamento!AA257+Departamento!AA235+Departamento!AA323+Departamento!AA411</f>
        <v>0</v>
      </c>
      <c r="AB37" s="72">
        <f>+Departamento!AB37+Departamento!AB103+Departamento!AB147+Departamento!AB191+Departamento!AB213+Departamento!AB257+Departamento!AB235+Departamento!AB323+Departamento!AB411</f>
        <v>0</v>
      </c>
      <c r="AC37" s="72">
        <f>+Departamento!AC37+Departamento!AC103+Departamento!AC147+Departamento!AC191+Departamento!AC213+Departamento!AC257+Departamento!AC235+Departamento!AC323+Departamento!AC411</f>
        <v>0</v>
      </c>
      <c r="AD37" s="72">
        <f>+Departamento!AD37+Departamento!AD103+Departamento!AD147+Departamento!AD191+Departamento!AD213+Departamento!AD257+Departamento!AD235+Departamento!AD323+Departamento!AD411</f>
        <v>0</v>
      </c>
      <c r="AE37" s="72">
        <f>+Departamento!AE37+Departamento!AE103+Departamento!AE147+Departamento!AE191+Departamento!AE213+Departamento!AE257+Departamento!AE235+Departamento!AE323+Departamento!AE411</f>
        <v>0</v>
      </c>
      <c r="AF37" s="72">
        <f>+Departamento!AF37+Departamento!AF103+Departamento!AF147+Departamento!AF191+Departamento!AF213+Departamento!AF257+Departamento!AF235+Departamento!AF323+Departamento!AF411</f>
        <v>0</v>
      </c>
      <c r="AG37" s="72">
        <f>+Departamento!AG37+Departamento!AG103+Departamento!AG147+Departamento!AG191+Departamento!AG213+Departamento!AG257+Departamento!AG235+Departamento!AG323+Departamento!AG411</f>
        <v>0</v>
      </c>
      <c r="AH37" s="72">
        <f>+Departamento!AH37+Departamento!AH103+Departamento!AH147+Departamento!AH191+Departamento!AH213+Departamento!AH257+Departamento!AH235+Departamento!AH323+Departamento!AH411</f>
        <v>0</v>
      </c>
      <c r="AI37" s="72">
        <f>+Departamento!AI37+Departamento!AI103+Departamento!AI147+Departamento!AI191+Departamento!AI213+Departamento!AI257+Departamento!AI235+Departamento!AI323+Departamento!AI411</f>
        <v>0</v>
      </c>
      <c r="AJ37" s="72">
        <f>+Departamento!AJ37+Departamento!AJ103+Departamento!AJ147+Departamento!AJ191+Departamento!AJ213+Departamento!AJ257+Departamento!AJ235+Departamento!AJ323+Departamento!AJ411</f>
        <v>0</v>
      </c>
      <c r="AK37" s="72">
        <f>+Departamento!AK37+Departamento!AK103+Departamento!AK147+Departamento!AK191+Departamento!AK213+Departamento!AK257+Departamento!AK235+Departamento!AK323+Departamento!AK411</f>
        <v>0</v>
      </c>
      <c r="AL37" s="72">
        <f>+Departamento!AL37+Departamento!AL103+Departamento!AL147+Departamento!AL191+Departamento!AL213+Departamento!AL257+Departamento!AL235+Departamento!AL323+Departamento!AL411</f>
        <v>0</v>
      </c>
      <c r="AM37" s="72">
        <f>+Departamento!AM37+Departamento!AM103+Departamento!AM147+Departamento!AM191+Departamento!AM213+Departamento!AM257+Departamento!AM235+Departamento!AM323+Departamento!AM411</f>
        <v>1491.6335445896673</v>
      </c>
      <c r="AN37" s="74">
        <f>+Departamento!AN37+Departamento!AN103+Departamento!AN147+Departamento!AN191+Departamento!AN213+Departamento!AN257+Departamento!AN235+Departamento!AN323+Departamento!AN411</f>
        <v>1491.6335445896673</v>
      </c>
      <c r="AO37" s="74">
        <f>+Departamento!AO37+Departamento!AO103+Departamento!AO147+Departamento!AO191+Departamento!AO213+Departamento!AO257+Departamento!AO235+Departamento!AO323+Departamento!AO411</f>
        <v>1491.6335445896673</v>
      </c>
    </row>
    <row r="38" spans="1:41" ht="18" x14ac:dyDescent="0.25">
      <c r="A38" s="93"/>
      <c r="B38" s="96"/>
      <c r="C38" s="22" t="s">
        <v>89</v>
      </c>
      <c r="D38" s="75">
        <f>+Departamento!D38+Departamento!D104+Departamento!D148+Departamento!D192+Departamento!D214+Departamento!D258+Departamento!D236+Departamento!D324+Departamento!D412</f>
        <v>0</v>
      </c>
      <c r="E38" s="76">
        <f>+Departamento!E38+Departamento!E104+Departamento!E148+Departamento!E192+Departamento!E214+Departamento!E258+Departamento!E236+Departamento!E324+Departamento!E412</f>
        <v>0</v>
      </c>
      <c r="F38" s="76">
        <f>+Departamento!F38+Departamento!F104+Departamento!F148+Departamento!F192+Departamento!F214+Departamento!F258+Departamento!F236+Departamento!F324+Departamento!F412</f>
        <v>0</v>
      </c>
      <c r="G38" s="76">
        <f>+Departamento!G38+Departamento!G104+Departamento!G148+Departamento!G192+Departamento!G214+Departamento!G258+Departamento!G236+Departamento!G324+Departamento!G412</f>
        <v>0</v>
      </c>
      <c r="H38" s="76">
        <f>+Departamento!H38+Departamento!H104+Departamento!H148+Departamento!H192+Departamento!H214+Departamento!H258+Departamento!H236+Departamento!H324+Departamento!H412</f>
        <v>0</v>
      </c>
      <c r="I38" s="76">
        <f>+Departamento!I38+Departamento!I104+Departamento!I148+Departamento!I192+Departamento!I214+Departamento!I258+Departamento!I236+Departamento!I324+Departamento!I412</f>
        <v>0</v>
      </c>
      <c r="J38" s="76">
        <f>+Departamento!J38+Departamento!J104+Departamento!J148+Departamento!J192+Departamento!J214+Departamento!J258+Departamento!J236+Departamento!J324+Departamento!J412</f>
        <v>0</v>
      </c>
      <c r="K38" s="76">
        <f>+Departamento!K38+Departamento!K104+Departamento!K148+Departamento!K192+Departamento!K214+Departamento!K258+Departamento!K236+Departamento!K324+Departamento!K412</f>
        <v>0</v>
      </c>
      <c r="L38" s="76">
        <f>+Departamento!L38+Departamento!L104+Departamento!L148+Departamento!L192+Departamento!L214+Departamento!L258+Departamento!L236+Departamento!L324+Departamento!L412</f>
        <v>0</v>
      </c>
      <c r="M38" s="76">
        <f>+Departamento!M38+Departamento!M104+Departamento!M148+Departamento!M192+Departamento!M214+Departamento!M258+Departamento!M236+Departamento!M324+Departamento!M412</f>
        <v>0</v>
      </c>
      <c r="N38" s="76">
        <f>+Departamento!N38+Departamento!N104+Departamento!N148+Departamento!N192+Departamento!N214+Departamento!N258+Departamento!N236+Departamento!N324+Departamento!N412</f>
        <v>0</v>
      </c>
      <c r="O38" s="76">
        <f>+Departamento!O38+Departamento!O104+Departamento!O148+Departamento!O192+Departamento!O214+Departamento!O258+Departamento!O236+Departamento!O324+Departamento!O412</f>
        <v>0</v>
      </c>
      <c r="P38" s="76">
        <f>+Departamento!P38+Departamento!P104+Departamento!P148+Departamento!P192+Departamento!P214+Departamento!P258+Departamento!P236+Departamento!P324+Departamento!P412</f>
        <v>0</v>
      </c>
      <c r="Q38" s="76">
        <f>+Departamento!Q38+Departamento!Q104+Departamento!Q148+Departamento!Q192+Departamento!Q214+Departamento!Q258+Departamento!Q236+Departamento!Q324+Departamento!Q412</f>
        <v>0</v>
      </c>
      <c r="R38" s="76">
        <f>+Departamento!R38+Departamento!R104+Departamento!R148+Departamento!R192+Departamento!R214+Departamento!R258+Departamento!R236+Departamento!R324+Departamento!R412</f>
        <v>0</v>
      </c>
      <c r="S38" s="76">
        <f>+Departamento!S38+Departamento!S104+Departamento!S148+Departamento!S192+Departamento!S214+Departamento!S258+Departamento!S236+Departamento!S324+Departamento!S412</f>
        <v>0</v>
      </c>
      <c r="T38" s="76">
        <f>+Departamento!T38+Departamento!T104+Departamento!T148+Departamento!T192+Departamento!T214+Departamento!T258+Departamento!T236+Departamento!T324+Departamento!T412</f>
        <v>0</v>
      </c>
      <c r="U38" s="77">
        <f>+Departamento!U38+Departamento!U104+Departamento!U148+Departamento!U192+Departamento!U214+Departamento!U258+Departamento!U236+Departamento!U324+Departamento!U412</f>
        <v>0</v>
      </c>
      <c r="V38" s="75">
        <f>+Departamento!V38+Departamento!V104+Departamento!V148+Departamento!V192+Departamento!V214+Departamento!V258+Departamento!V236+Departamento!V324+Departamento!V412</f>
        <v>0</v>
      </c>
      <c r="W38" s="75">
        <f>+Departamento!W38+Departamento!W104+Departamento!W148+Departamento!W192+Departamento!W214+Departamento!W258+Departamento!W236+Departamento!W324+Departamento!W412</f>
        <v>0</v>
      </c>
      <c r="X38" s="76">
        <f>+Departamento!X38+Departamento!X104+Departamento!X148+Departamento!X192+Departamento!X214+Departamento!X258+Departamento!X236+Departamento!X324+Departamento!X412</f>
        <v>0</v>
      </c>
      <c r="Y38" s="76">
        <f>+Departamento!Y38+Departamento!Y104+Departamento!Y148+Departamento!Y192+Departamento!Y214+Departamento!Y258+Departamento!Y236+Departamento!Y324+Departamento!Y412</f>
        <v>0</v>
      </c>
      <c r="Z38" s="76">
        <f>+Departamento!Z38+Departamento!Z104+Departamento!Z148+Departamento!Z192+Departamento!Z214+Departamento!Z258+Departamento!Z236+Departamento!Z324+Departamento!Z412</f>
        <v>0</v>
      </c>
      <c r="AA38" s="76">
        <f>+Departamento!AA38+Departamento!AA104+Departamento!AA148+Departamento!AA192+Departamento!AA214+Departamento!AA258+Departamento!AA236+Departamento!AA324+Departamento!AA412</f>
        <v>0</v>
      </c>
      <c r="AB38" s="76">
        <f>+Departamento!AB38+Departamento!AB104+Departamento!AB148+Departamento!AB192+Departamento!AB214+Departamento!AB258+Departamento!AB236+Departamento!AB324+Departamento!AB412</f>
        <v>0</v>
      </c>
      <c r="AC38" s="76">
        <f>+Departamento!AC38+Departamento!AC104+Departamento!AC148+Departamento!AC192+Departamento!AC214+Departamento!AC258+Departamento!AC236+Departamento!AC324+Departamento!AC412</f>
        <v>0</v>
      </c>
      <c r="AD38" s="76">
        <f>+Departamento!AD38+Departamento!AD104+Departamento!AD148+Departamento!AD192+Departamento!AD214+Departamento!AD258+Departamento!AD236+Departamento!AD324+Departamento!AD412</f>
        <v>0</v>
      </c>
      <c r="AE38" s="76">
        <f>+Departamento!AE38+Departamento!AE104+Departamento!AE148+Departamento!AE192+Departamento!AE214+Departamento!AE258+Departamento!AE236+Departamento!AE324+Departamento!AE412</f>
        <v>0</v>
      </c>
      <c r="AF38" s="76">
        <f>+Departamento!AF38+Departamento!AF104+Departamento!AF148+Departamento!AF192+Departamento!AF214+Departamento!AF258+Departamento!AF236+Departamento!AF324+Departamento!AF412</f>
        <v>0</v>
      </c>
      <c r="AG38" s="76">
        <f>+Departamento!AG38+Departamento!AG104+Departamento!AG148+Departamento!AG192+Departamento!AG214+Departamento!AG258+Departamento!AG236+Departamento!AG324+Departamento!AG412</f>
        <v>0</v>
      </c>
      <c r="AH38" s="76">
        <f>+Departamento!AH38+Departamento!AH104+Departamento!AH148+Departamento!AH192+Departamento!AH214+Departamento!AH258+Departamento!AH236+Departamento!AH324+Departamento!AH412</f>
        <v>0</v>
      </c>
      <c r="AI38" s="76">
        <f>+Departamento!AI38+Departamento!AI104+Departamento!AI148+Departamento!AI192+Departamento!AI214+Departamento!AI258+Departamento!AI236+Departamento!AI324+Departamento!AI412</f>
        <v>0</v>
      </c>
      <c r="AJ38" s="76">
        <f>+Departamento!AJ38+Departamento!AJ104+Departamento!AJ148+Departamento!AJ192+Departamento!AJ214+Departamento!AJ258+Departamento!AJ236+Departamento!AJ324+Departamento!AJ412</f>
        <v>0</v>
      </c>
      <c r="AK38" s="76">
        <f>+Departamento!AK38+Departamento!AK104+Departamento!AK148+Departamento!AK192+Departamento!AK214+Departamento!AK258+Departamento!AK236+Departamento!AK324+Departamento!AK412</f>
        <v>0</v>
      </c>
      <c r="AL38" s="76">
        <f>+Departamento!AL38+Departamento!AL104+Departamento!AL148+Departamento!AL192+Departamento!AL214+Departamento!AL258+Departamento!AL236+Departamento!AL324+Departamento!AL412</f>
        <v>0</v>
      </c>
      <c r="AM38" s="76">
        <f>+Departamento!AM38+Departamento!AM104+Departamento!AM148+Departamento!AM192+Departamento!AM214+Departamento!AM258+Departamento!AM236+Departamento!AM324+Departamento!AM412</f>
        <v>266.29724338799946</v>
      </c>
      <c r="AN38" s="78">
        <f>+Departamento!AN38+Departamento!AN104+Departamento!AN148+Departamento!AN192+Departamento!AN214+Departamento!AN258+Departamento!AN236+Departamento!AN324+Departamento!AN412</f>
        <v>266.29724338799946</v>
      </c>
      <c r="AO38" s="78">
        <f>+Departamento!AO38+Departamento!AO104+Departamento!AO148+Departamento!AO192+Departamento!AO214+Departamento!AO258+Departamento!AO236+Departamento!AO324+Departamento!AO412</f>
        <v>266.29724338799946</v>
      </c>
    </row>
    <row r="39" spans="1:41" ht="18" x14ac:dyDescent="0.25">
      <c r="A39" s="93"/>
      <c r="B39" s="96"/>
      <c r="C39" s="23" t="s">
        <v>90</v>
      </c>
      <c r="D39" s="71">
        <f>+Departamento!D39+Departamento!D105+Departamento!D149+Departamento!D193+Departamento!D215+Departamento!D259+Departamento!D237+Departamento!D325+Departamento!D413</f>
        <v>0</v>
      </c>
      <c r="E39" s="72">
        <f>+Departamento!E39+Departamento!E105+Departamento!E149+Departamento!E193+Departamento!E215+Departamento!E259+Departamento!E237+Departamento!E325+Departamento!E413</f>
        <v>0</v>
      </c>
      <c r="F39" s="72">
        <f>+Departamento!F39+Departamento!F105+Departamento!F149+Departamento!F193+Departamento!F215+Departamento!F259+Departamento!F237+Departamento!F325+Departamento!F413</f>
        <v>0</v>
      </c>
      <c r="G39" s="72">
        <f>+Departamento!G39+Departamento!G105+Departamento!G149+Departamento!G193+Departamento!G215+Departamento!G259+Departamento!G237+Departamento!G325+Departamento!G413</f>
        <v>0</v>
      </c>
      <c r="H39" s="72">
        <f>+Departamento!H39+Departamento!H105+Departamento!H149+Departamento!H193+Departamento!H215+Departamento!H259+Departamento!H237+Departamento!H325+Departamento!H413</f>
        <v>0</v>
      </c>
      <c r="I39" s="72">
        <f>+Departamento!I39+Departamento!I105+Departamento!I149+Departamento!I193+Departamento!I215+Departamento!I259+Departamento!I237+Departamento!I325+Departamento!I413</f>
        <v>0</v>
      </c>
      <c r="J39" s="72">
        <f>+Departamento!J39+Departamento!J105+Departamento!J149+Departamento!J193+Departamento!J215+Departamento!J259+Departamento!J237+Departamento!J325+Departamento!J413</f>
        <v>0</v>
      </c>
      <c r="K39" s="72">
        <f>+Departamento!K39+Departamento!K105+Departamento!K149+Departamento!K193+Departamento!K215+Departamento!K259+Departamento!K237+Departamento!K325+Departamento!K413</f>
        <v>0</v>
      </c>
      <c r="L39" s="72">
        <f>+Departamento!L39+Departamento!L105+Departamento!L149+Departamento!L193+Departamento!L215+Departamento!L259+Departamento!L237+Departamento!L325+Departamento!L413</f>
        <v>0</v>
      </c>
      <c r="M39" s="72">
        <f>+Departamento!M39+Departamento!M105+Departamento!M149+Departamento!M193+Departamento!M215+Departamento!M259+Departamento!M237+Departamento!M325+Departamento!M413</f>
        <v>0</v>
      </c>
      <c r="N39" s="72">
        <f>+Departamento!N39+Departamento!N105+Departamento!N149+Departamento!N193+Departamento!N215+Departamento!N259+Departamento!N237+Departamento!N325+Departamento!N413</f>
        <v>0</v>
      </c>
      <c r="O39" s="72">
        <f>+Departamento!O39+Departamento!O105+Departamento!O149+Departamento!O193+Departamento!O215+Departamento!O259+Departamento!O237+Departamento!O325+Departamento!O413</f>
        <v>0</v>
      </c>
      <c r="P39" s="72">
        <f>+Departamento!P39+Departamento!P105+Departamento!P149+Departamento!P193+Departamento!P215+Departamento!P259+Departamento!P237+Departamento!P325+Departamento!P413</f>
        <v>0</v>
      </c>
      <c r="Q39" s="72">
        <f>+Departamento!Q39+Departamento!Q105+Departamento!Q149+Departamento!Q193+Departamento!Q215+Departamento!Q259+Departamento!Q237+Departamento!Q325+Departamento!Q413</f>
        <v>0</v>
      </c>
      <c r="R39" s="72">
        <f>+Departamento!R39+Departamento!R105+Departamento!R149+Departamento!R193+Departamento!R215+Departamento!R259+Departamento!R237+Departamento!R325+Departamento!R413</f>
        <v>0</v>
      </c>
      <c r="S39" s="72">
        <f>+Departamento!S39+Departamento!S105+Departamento!S149+Departamento!S193+Departamento!S215+Departamento!S259+Departamento!S237+Departamento!S325+Departamento!S413</f>
        <v>0</v>
      </c>
      <c r="T39" s="72">
        <f>+Departamento!T39+Departamento!T105+Departamento!T149+Departamento!T193+Departamento!T215+Departamento!T259+Departamento!T237+Departamento!T325+Departamento!T413</f>
        <v>0</v>
      </c>
      <c r="U39" s="73">
        <f>+Departamento!U39+Departamento!U105+Departamento!U149+Departamento!U193+Departamento!U215+Departamento!U259+Departamento!U237+Departamento!U325+Departamento!U413</f>
        <v>0</v>
      </c>
      <c r="V39" s="71">
        <f>+Departamento!V39+Departamento!V105+Departamento!V149+Departamento!V193+Departamento!V215+Departamento!V259+Departamento!V237+Departamento!V325+Departamento!V413</f>
        <v>0</v>
      </c>
      <c r="W39" s="71">
        <f>+Departamento!W39+Departamento!W105+Departamento!W149+Departamento!W193+Departamento!W215+Departamento!W259+Departamento!W237+Departamento!W325+Departamento!W413</f>
        <v>0</v>
      </c>
      <c r="X39" s="72">
        <f>+Departamento!X39+Departamento!X105+Departamento!X149+Departamento!X193+Departamento!X215+Departamento!X259+Departamento!X237+Departamento!X325+Departamento!X413</f>
        <v>0</v>
      </c>
      <c r="Y39" s="72">
        <f>+Departamento!Y39+Departamento!Y105+Departamento!Y149+Departamento!Y193+Departamento!Y215+Departamento!Y259+Departamento!Y237+Departamento!Y325+Departamento!Y413</f>
        <v>0</v>
      </c>
      <c r="Z39" s="72">
        <f>+Departamento!Z39+Departamento!Z105+Departamento!Z149+Departamento!Z193+Departamento!Z215+Departamento!Z259+Departamento!Z237+Departamento!Z325+Departamento!Z413</f>
        <v>0</v>
      </c>
      <c r="AA39" s="72">
        <f>+Departamento!AA39+Departamento!AA105+Departamento!AA149+Departamento!AA193+Departamento!AA215+Departamento!AA259+Departamento!AA237+Departamento!AA325+Departamento!AA413</f>
        <v>0</v>
      </c>
      <c r="AB39" s="72">
        <f>+Departamento!AB39+Departamento!AB105+Departamento!AB149+Departamento!AB193+Departamento!AB215+Departamento!AB259+Departamento!AB237+Departamento!AB325+Departamento!AB413</f>
        <v>0.78876979815618886</v>
      </c>
      <c r="AC39" s="72">
        <f>+Departamento!AC39+Departamento!AC105+Departamento!AC149+Departamento!AC193+Departamento!AC215+Departamento!AC259+Departamento!AC237+Departamento!AC325+Departamento!AC413</f>
        <v>0</v>
      </c>
      <c r="AD39" s="72">
        <f>+Departamento!AD39+Departamento!AD105+Departamento!AD149+Departamento!AD193+Departamento!AD215+Departamento!AD259+Departamento!AD237+Departamento!AD325+Departamento!AD413</f>
        <v>3.1869648631990328</v>
      </c>
      <c r="AE39" s="72">
        <f>+Departamento!AE39+Departamento!AE105+Departamento!AE149+Departamento!AE193+Departamento!AE215+Departamento!AE259+Departamento!AE237+Departamento!AE325+Departamento!AE413</f>
        <v>0</v>
      </c>
      <c r="AF39" s="72">
        <f>+Departamento!AF39+Departamento!AF105+Departamento!AF149+Departamento!AF193+Departamento!AF215+Departamento!AF259+Departamento!AF237+Departamento!AF325+Departamento!AF413</f>
        <v>0</v>
      </c>
      <c r="AG39" s="72">
        <f>+Departamento!AG39+Departamento!AG105+Departamento!AG149+Departamento!AG193+Departamento!AG215+Departamento!AG259+Departamento!AG237+Departamento!AG325+Departamento!AG413</f>
        <v>0</v>
      </c>
      <c r="AH39" s="72">
        <f>+Departamento!AH39+Departamento!AH105+Departamento!AH149+Departamento!AH193+Departamento!AH215+Departamento!AH259+Departamento!AH237+Departamento!AH325+Departamento!AH413</f>
        <v>0</v>
      </c>
      <c r="AI39" s="72">
        <f>+Departamento!AI39+Departamento!AI105+Departamento!AI149+Departamento!AI193+Departamento!AI215+Departamento!AI259+Departamento!AI237+Departamento!AI325+Departamento!AI413</f>
        <v>0</v>
      </c>
      <c r="AJ39" s="72">
        <f>+Departamento!AJ39+Departamento!AJ105+Departamento!AJ149+Departamento!AJ193+Departamento!AJ215+Departamento!AJ259+Departamento!AJ237+Departamento!AJ325+Departamento!AJ413</f>
        <v>0</v>
      </c>
      <c r="AK39" s="72">
        <f>+Departamento!AK39+Departamento!AK105+Departamento!AK149+Departamento!AK193+Departamento!AK215+Departamento!AK259+Departamento!AK237+Departamento!AK325+Departamento!AK413</f>
        <v>0</v>
      </c>
      <c r="AL39" s="72">
        <f>+Departamento!AL39+Departamento!AL105+Departamento!AL149+Departamento!AL193+Departamento!AL215+Departamento!AL259+Departamento!AL237+Departamento!AL325+Departamento!AL413</f>
        <v>0</v>
      </c>
      <c r="AM39" s="72">
        <f>+Departamento!AM39+Departamento!AM105+Departamento!AM149+Departamento!AM193+Departamento!AM215+Departamento!AM259+Departamento!AM237+Departamento!AM325+Departamento!AM413</f>
        <v>2502.9602316112077</v>
      </c>
      <c r="AN39" s="74">
        <f>+Departamento!AN39+Departamento!AN105+Departamento!AN149+Departamento!AN193+Departamento!AN215+Departamento!AN259+Departamento!AN237+Departamento!AN325+Departamento!AN413</f>
        <v>2506.9359662725633</v>
      </c>
      <c r="AO39" s="74">
        <f>+Departamento!AO39+Departamento!AO105+Departamento!AO149+Departamento!AO193+Departamento!AO215+Departamento!AO259+Departamento!AO237+Departamento!AO325+Departamento!AO413</f>
        <v>2506.9359662725633</v>
      </c>
    </row>
    <row r="40" spans="1:41" ht="18" x14ac:dyDescent="0.25">
      <c r="A40" s="93"/>
      <c r="B40" s="96"/>
      <c r="C40" s="22" t="s">
        <v>91</v>
      </c>
      <c r="D40" s="75">
        <f>+Departamento!D40+Departamento!D106+Departamento!D150+Departamento!D194+Departamento!D216+Departamento!D260+Departamento!D238+Departamento!D326+Departamento!D414</f>
        <v>0</v>
      </c>
      <c r="E40" s="76">
        <f>+Departamento!E40+Departamento!E106+Departamento!E150+Departamento!E194+Departamento!E216+Departamento!E260+Departamento!E238+Departamento!E326+Departamento!E414</f>
        <v>0</v>
      </c>
      <c r="F40" s="76">
        <f>+Departamento!F40+Departamento!F106+Departamento!F150+Departamento!F194+Departamento!F216+Departamento!F260+Departamento!F238+Departamento!F326+Departamento!F414</f>
        <v>0</v>
      </c>
      <c r="G40" s="76">
        <f>+Departamento!G40+Departamento!G106+Departamento!G150+Departamento!G194+Departamento!G216+Departamento!G260+Departamento!G238+Departamento!G326+Departamento!G414</f>
        <v>0</v>
      </c>
      <c r="H40" s="76">
        <f>+Departamento!H40+Departamento!H106+Departamento!H150+Departamento!H194+Departamento!H216+Departamento!H260+Departamento!H238+Departamento!H326+Departamento!H414</f>
        <v>0</v>
      </c>
      <c r="I40" s="76">
        <f>+Departamento!I40+Departamento!I106+Departamento!I150+Departamento!I194+Departamento!I216+Departamento!I260+Departamento!I238+Departamento!I326+Departamento!I414</f>
        <v>0</v>
      </c>
      <c r="J40" s="76">
        <f>+Departamento!J40+Departamento!J106+Departamento!J150+Departamento!J194+Departamento!J216+Departamento!J260+Departamento!J238+Departamento!J326+Departamento!J414</f>
        <v>0</v>
      </c>
      <c r="K40" s="76">
        <f>+Departamento!K40+Departamento!K106+Departamento!K150+Departamento!K194+Departamento!K216+Departamento!K260+Departamento!K238+Departamento!K326+Departamento!K414</f>
        <v>0</v>
      </c>
      <c r="L40" s="76">
        <f>+Departamento!L40+Departamento!L106+Departamento!L150+Departamento!L194+Departamento!L216+Departamento!L260+Departamento!L238+Departamento!L326+Departamento!L414</f>
        <v>0</v>
      </c>
      <c r="M40" s="76">
        <f>+Departamento!M40+Departamento!M106+Departamento!M150+Departamento!M194+Departamento!M216+Departamento!M260+Departamento!M238+Departamento!M326+Departamento!M414</f>
        <v>0</v>
      </c>
      <c r="N40" s="76">
        <f>+Departamento!N40+Departamento!N106+Departamento!N150+Departamento!N194+Departamento!N216+Departamento!N260+Departamento!N238+Departamento!N326+Departamento!N414</f>
        <v>0</v>
      </c>
      <c r="O40" s="76">
        <f>+Departamento!O40+Departamento!O106+Departamento!O150+Departamento!O194+Departamento!O216+Departamento!O260+Departamento!O238+Departamento!O326+Departamento!O414</f>
        <v>0</v>
      </c>
      <c r="P40" s="76">
        <f>+Departamento!P40+Departamento!P106+Departamento!P150+Departamento!P194+Departamento!P216+Departamento!P260+Departamento!P238+Departamento!P326+Departamento!P414</f>
        <v>0</v>
      </c>
      <c r="Q40" s="76">
        <f>+Departamento!Q40+Departamento!Q106+Departamento!Q150+Departamento!Q194+Departamento!Q216+Departamento!Q260+Departamento!Q238+Departamento!Q326+Departamento!Q414</f>
        <v>0</v>
      </c>
      <c r="R40" s="76">
        <f>+Departamento!R40+Departamento!R106+Departamento!R150+Departamento!R194+Departamento!R216+Departamento!R260+Departamento!R238+Departamento!R326+Departamento!R414</f>
        <v>0</v>
      </c>
      <c r="S40" s="76">
        <f>+Departamento!S40+Departamento!S106+Departamento!S150+Departamento!S194+Departamento!S216+Departamento!S260+Departamento!S238+Departamento!S326+Departamento!S414</f>
        <v>0</v>
      </c>
      <c r="T40" s="76">
        <f>+Departamento!T40+Departamento!T106+Departamento!T150+Departamento!T194+Departamento!T216+Departamento!T260+Departamento!T238+Departamento!T326+Departamento!T414</f>
        <v>0</v>
      </c>
      <c r="U40" s="77">
        <f>+Departamento!U40+Departamento!U106+Departamento!U150+Departamento!U194+Departamento!U216+Departamento!U260+Departamento!U238+Departamento!U326+Departamento!U414</f>
        <v>0</v>
      </c>
      <c r="V40" s="75">
        <f>+Departamento!V40+Departamento!V106+Departamento!V150+Departamento!V194+Departamento!V216+Departamento!V260+Departamento!V238+Departamento!V326+Departamento!V414</f>
        <v>0</v>
      </c>
      <c r="W40" s="75">
        <f>+Departamento!W40+Departamento!W106+Departamento!W150+Departamento!W194+Departamento!W216+Departamento!W260+Departamento!W238+Departamento!W326+Departamento!W414</f>
        <v>0</v>
      </c>
      <c r="X40" s="76">
        <f>+Departamento!X40+Departamento!X106+Departamento!X150+Departamento!X194+Departamento!X216+Departamento!X260+Departamento!X238+Departamento!X326+Departamento!X414</f>
        <v>0</v>
      </c>
      <c r="Y40" s="76">
        <f>+Departamento!Y40+Departamento!Y106+Departamento!Y150+Departamento!Y194+Departamento!Y216+Departamento!Y260+Departamento!Y238+Departamento!Y326+Departamento!Y414</f>
        <v>0</v>
      </c>
      <c r="Z40" s="76">
        <f>+Departamento!Z40+Departamento!Z106+Departamento!Z150+Departamento!Z194+Departamento!Z216+Departamento!Z260+Departamento!Z238+Departamento!Z326+Departamento!Z414</f>
        <v>0</v>
      </c>
      <c r="AA40" s="76">
        <f>+Departamento!AA40+Departamento!AA106+Departamento!AA150+Departamento!AA194+Departamento!AA216+Departamento!AA260+Departamento!AA238+Departamento!AA326+Departamento!AA414</f>
        <v>0</v>
      </c>
      <c r="AB40" s="76">
        <f>+Departamento!AB40+Departamento!AB106+Departamento!AB150+Departamento!AB194+Departamento!AB216+Departamento!AB260+Departamento!AB238+Departamento!AB326+Departamento!AB414</f>
        <v>0</v>
      </c>
      <c r="AC40" s="76">
        <f>+Departamento!AC40+Departamento!AC106+Departamento!AC150+Departamento!AC194+Departamento!AC216+Departamento!AC260+Departamento!AC238+Departamento!AC326+Departamento!AC414</f>
        <v>0</v>
      </c>
      <c r="AD40" s="76">
        <f>+Departamento!AD40+Departamento!AD106+Departamento!AD150+Departamento!AD194+Departamento!AD216+Departamento!AD260+Departamento!AD238+Departamento!AD326+Departamento!AD414</f>
        <v>0</v>
      </c>
      <c r="AE40" s="76">
        <f>+Departamento!AE40+Departamento!AE106+Departamento!AE150+Departamento!AE194+Departamento!AE216+Departamento!AE260+Departamento!AE238+Departamento!AE326+Departamento!AE414</f>
        <v>0</v>
      </c>
      <c r="AF40" s="76">
        <f>+Departamento!AF40+Departamento!AF106+Departamento!AF150+Departamento!AF194+Departamento!AF216+Departamento!AF260+Departamento!AF238+Departamento!AF326+Departamento!AF414</f>
        <v>0</v>
      </c>
      <c r="AG40" s="76">
        <f>+Departamento!AG40+Departamento!AG106+Departamento!AG150+Departamento!AG194+Departamento!AG216+Departamento!AG260+Departamento!AG238+Departamento!AG326+Departamento!AG414</f>
        <v>0</v>
      </c>
      <c r="AH40" s="76">
        <f>+Departamento!AH40+Departamento!AH106+Departamento!AH150+Departamento!AH194+Departamento!AH216+Departamento!AH260+Departamento!AH238+Departamento!AH326+Departamento!AH414</f>
        <v>0</v>
      </c>
      <c r="AI40" s="76">
        <f>+Departamento!AI40+Departamento!AI106+Departamento!AI150+Departamento!AI194+Departamento!AI216+Departamento!AI260+Departamento!AI238+Departamento!AI326+Departamento!AI414</f>
        <v>0</v>
      </c>
      <c r="AJ40" s="76">
        <f>+Departamento!AJ40+Departamento!AJ106+Departamento!AJ150+Departamento!AJ194+Departamento!AJ216+Departamento!AJ260+Departamento!AJ238+Departamento!AJ326+Departamento!AJ414</f>
        <v>0</v>
      </c>
      <c r="AK40" s="76">
        <f>+Departamento!AK40+Departamento!AK106+Departamento!AK150+Departamento!AK194+Departamento!AK216+Departamento!AK260+Departamento!AK238+Departamento!AK326+Departamento!AK414</f>
        <v>0</v>
      </c>
      <c r="AL40" s="76">
        <f>+Departamento!AL40+Departamento!AL106+Departamento!AL150+Departamento!AL194+Departamento!AL216+Departamento!AL260+Departamento!AL238+Departamento!AL326+Departamento!AL414</f>
        <v>0</v>
      </c>
      <c r="AM40" s="76">
        <f>+Departamento!AM40+Departamento!AM106+Departamento!AM150+Departamento!AM194+Departamento!AM216+Departamento!AM260+Departamento!AM238+Departamento!AM326+Departamento!AM414</f>
        <v>21925.939118564565</v>
      </c>
      <c r="AN40" s="78">
        <f>+Departamento!AN40+Departamento!AN106+Departamento!AN150+Departamento!AN194+Departamento!AN216+Departamento!AN260+Departamento!AN238+Departamento!AN326+Departamento!AN414</f>
        <v>21925.939118564565</v>
      </c>
      <c r="AO40" s="78">
        <f>+Departamento!AO40+Departamento!AO106+Departamento!AO150+Departamento!AO194+Departamento!AO216+Departamento!AO260+Departamento!AO238+Departamento!AO326+Departamento!AO414</f>
        <v>21925.939118564565</v>
      </c>
    </row>
    <row r="41" spans="1:41" x14ac:dyDescent="0.25">
      <c r="A41" s="93"/>
      <c r="B41" s="96"/>
      <c r="C41" s="23" t="s">
        <v>105</v>
      </c>
      <c r="D41" s="71">
        <f>+Departamento!D41+Departamento!D107+Departamento!D151+Departamento!D195+Departamento!D217+Departamento!D261+Departamento!D239+Departamento!D327+Departamento!D415</f>
        <v>0</v>
      </c>
      <c r="E41" s="72">
        <f>+Departamento!E41+Departamento!E107+Departamento!E151+Departamento!E195+Departamento!E217+Departamento!E261+Departamento!E239+Departamento!E327+Departamento!E415</f>
        <v>0</v>
      </c>
      <c r="F41" s="72">
        <f>+Departamento!F41+Departamento!F107+Departamento!F151+Departamento!F195+Departamento!F217+Departamento!F261+Departamento!F239+Departamento!F327+Departamento!F415</f>
        <v>0</v>
      </c>
      <c r="G41" s="72">
        <f>+Departamento!G41+Departamento!G107+Departamento!G151+Departamento!G195+Departamento!G217+Departamento!G261+Departamento!G239+Departamento!G327+Departamento!G415</f>
        <v>0</v>
      </c>
      <c r="H41" s="72">
        <f>+Departamento!H41+Departamento!H107+Departamento!H151+Departamento!H195+Departamento!H217+Departamento!H261+Departamento!H239+Departamento!H327+Departamento!H415</f>
        <v>1024.0863580550927</v>
      </c>
      <c r="I41" s="72">
        <f>+Departamento!I41+Departamento!I107+Departamento!I151+Departamento!I195+Departamento!I217+Departamento!I261+Departamento!I239+Departamento!I327+Departamento!I415</f>
        <v>0</v>
      </c>
      <c r="J41" s="72">
        <f>+Departamento!J41+Departamento!J107+Departamento!J151+Departamento!J195+Departamento!J217+Departamento!J261+Departamento!J239+Departamento!J327+Departamento!J415</f>
        <v>0</v>
      </c>
      <c r="K41" s="72">
        <f>+Departamento!K41+Departamento!K107+Departamento!K151+Departamento!K195+Departamento!K217+Departamento!K261+Departamento!K239+Departamento!K327+Departamento!K415</f>
        <v>0</v>
      </c>
      <c r="L41" s="72">
        <f>+Departamento!L41+Departamento!L107+Departamento!L151+Departamento!L195+Departamento!L217+Departamento!L261+Departamento!L239+Departamento!L327+Departamento!L415</f>
        <v>0</v>
      </c>
      <c r="M41" s="72">
        <f>+Departamento!M41+Departamento!M107+Departamento!M151+Departamento!M195+Departamento!M217+Departamento!M261+Departamento!M239+Departamento!M327+Departamento!M415</f>
        <v>0</v>
      </c>
      <c r="N41" s="72">
        <f>+Departamento!N41+Departamento!N107+Departamento!N151+Departamento!N195+Departamento!N217+Departamento!N261+Departamento!N239+Departamento!N327+Departamento!N415</f>
        <v>0</v>
      </c>
      <c r="O41" s="72">
        <f>+Departamento!O41+Departamento!O107+Departamento!O151+Departamento!O195+Departamento!O217+Departamento!O261+Departamento!O239+Departamento!O327+Departamento!O415</f>
        <v>0</v>
      </c>
      <c r="P41" s="72">
        <f>+Departamento!P41+Departamento!P107+Departamento!P151+Departamento!P195+Departamento!P217+Departamento!P261+Departamento!P239+Departamento!P327+Departamento!P415</f>
        <v>0</v>
      </c>
      <c r="Q41" s="72">
        <f>+Departamento!Q41+Departamento!Q107+Departamento!Q151+Departamento!Q195+Departamento!Q217+Departamento!Q261+Departamento!Q239+Departamento!Q327+Departamento!Q415</f>
        <v>0</v>
      </c>
      <c r="R41" s="72">
        <f>+Departamento!R41+Departamento!R107+Departamento!R151+Departamento!R195+Departamento!R217+Departamento!R261+Departamento!R239+Departamento!R327+Departamento!R415</f>
        <v>0</v>
      </c>
      <c r="S41" s="72">
        <f>+Departamento!S41+Departamento!S107+Departamento!S151+Departamento!S195+Departamento!S217+Departamento!S261+Departamento!S239+Departamento!S327+Departamento!S415</f>
        <v>0</v>
      </c>
      <c r="T41" s="72">
        <f>+Departamento!T41+Departamento!T107+Departamento!T151+Departamento!T195+Departamento!T217+Departamento!T261+Departamento!T239+Departamento!T327+Departamento!T415</f>
        <v>0</v>
      </c>
      <c r="U41" s="73">
        <f>+Departamento!U41+Departamento!U107+Departamento!U151+Departamento!U195+Departamento!U217+Departamento!U261+Departamento!U239+Departamento!U327+Departamento!U415</f>
        <v>0</v>
      </c>
      <c r="V41" s="71">
        <f>+Departamento!V41+Departamento!V107+Departamento!V151+Departamento!V195+Departamento!V217+Departamento!V261+Departamento!V239+Departamento!V327+Departamento!V415</f>
        <v>1024.0863580550927</v>
      </c>
      <c r="W41" s="71">
        <f>+Departamento!W41+Departamento!W107+Departamento!W151+Departamento!W195+Departamento!W217+Departamento!W261+Departamento!W239+Departamento!W327+Departamento!W415</f>
        <v>0</v>
      </c>
      <c r="X41" s="72">
        <f>+Departamento!X41+Departamento!X107+Departamento!X151+Departamento!X195+Departamento!X217+Departamento!X261+Departamento!X239+Departamento!X327+Departamento!X415</f>
        <v>0</v>
      </c>
      <c r="Y41" s="72">
        <f>+Departamento!Y41+Departamento!Y107+Departamento!Y151+Departamento!Y195+Departamento!Y217+Departamento!Y261+Departamento!Y239+Departamento!Y327+Departamento!Y415</f>
        <v>0</v>
      </c>
      <c r="Z41" s="72">
        <f>+Departamento!Z41+Departamento!Z107+Departamento!Z151+Departamento!Z195+Departamento!Z217+Departamento!Z261+Departamento!Z239+Departamento!Z327+Departamento!Z415</f>
        <v>0</v>
      </c>
      <c r="AA41" s="72">
        <f>+Departamento!AA41+Departamento!AA107+Departamento!AA151+Departamento!AA195+Departamento!AA217+Departamento!AA261+Departamento!AA239+Departamento!AA327+Departamento!AA415</f>
        <v>0</v>
      </c>
      <c r="AB41" s="72">
        <f>+Departamento!AB41+Departamento!AB107+Departamento!AB151+Departamento!AB195+Departamento!AB217+Departamento!AB261+Departamento!AB239+Departamento!AB327+Departamento!AB415</f>
        <v>0</v>
      </c>
      <c r="AC41" s="72">
        <f>+Departamento!AC41+Departamento!AC107+Departamento!AC151+Departamento!AC195+Departamento!AC217+Departamento!AC261+Departamento!AC239+Departamento!AC327+Departamento!AC415</f>
        <v>0</v>
      </c>
      <c r="AD41" s="72">
        <f>+Departamento!AD41+Departamento!AD107+Departamento!AD151+Departamento!AD195+Departamento!AD217+Departamento!AD261+Departamento!AD239+Departamento!AD327+Departamento!AD415</f>
        <v>0</v>
      </c>
      <c r="AE41" s="72">
        <f>+Departamento!AE41+Departamento!AE107+Departamento!AE151+Departamento!AE195+Departamento!AE217+Departamento!AE261+Departamento!AE239+Departamento!AE327+Departamento!AE415</f>
        <v>0</v>
      </c>
      <c r="AF41" s="72">
        <f>+Departamento!AF41+Departamento!AF107+Departamento!AF151+Departamento!AF195+Departamento!AF217+Departamento!AF261+Departamento!AF239+Departamento!AF327+Departamento!AF415</f>
        <v>0</v>
      </c>
      <c r="AG41" s="72">
        <f>+Departamento!AG41+Departamento!AG107+Departamento!AG151+Departamento!AG195+Departamento!AG217+Departamento!AG261+Departamento!AG239+Departamento!AG327+Departamento!AG415</f>
        <v>0</v>
      </c>
      <c r="AH41" s="72">
        <f>+Departamento!AH41+Departamento!AH107+Departamento!AH151+Departamento!AH195+Departamento!AH217+Departamento!AH261+Departamento!AH239+Departamento!AH327+Departamento!AH415</f>
        <v>0</v>
      </c>
      <c r="AI41" s="72">
        <f>+Departamento!AI41+Departamento!AI107+Departamento!AI151+Departamento!AI195+Departamento!AI217+Departamento!AI261+Departamento!AI239+Departamento!AI327+Departamento!AI415</f>
        <v>0</v>
      </c>
      <c r="AJ41" s="72">
        <f>+Departamento!AJ41+Departamento!AJ107+Departamento!AJ151+Departamento!AJ195+Departamento!AJ217+Departamento!AJ261+Departamento!AJ239+Departamento!AJ327+Departamento!AJ415</f>
        <v>0</v>
      </c>
      <c r="AK41" s="72">
        <f>+Departamento!AK41+Departamento!AK107+Departamento!AK151+Departamento!AK195+Departamento!AK217+Departamento!AK261+Departamento!AK239+Departamento!AK327+Departamento!AK415</f>
        <v>0</v>
      </c>
      <c r="AL41" s="72">
        <f>+Departamento!AL41+Departamento!AL107+Departamento!AL151+Departamento!AL195+Departamento!AL217+Departamento!AL261+Departamento!AL239+Departamento!AL327+Departamento!AL415</f>
        <v>0</v>
      </c>
      <c r="AM41" s="72">
        <f>+Departamento!AM41+Departamento!AM107+Departamento!AM151+Departamento!AM195+Departamento!AM217+Departamento!AM261+Departamento!AM239+Departamento!AM327+Departamento!AM415</f>
        <v>0</v>
      </c>
      <c r="AN41" s="74">
        <f>+Departamento!AN41+Departamento!AN107+Departamento!AN151+Departamento!AN195+Departamento!AN217+Departamento!AN261+Departamento!AN239+Departamento!AN327+Departamento!AN415</f>
        <v>0</v>
      </c>
      <c r="AO41" s="74">
        <f>+Departamento!AO41+Departamento!AO107+Departamento!AO151+Departamento!AO195+Departamento!AO217+Departamento!AO261+Departamento!AO239+Departamento!AO327+Departamento!AO415</f>
        <v>1024.0863580550927</v>
      </c>
    </row>
    <row r="42" spans="1:41" x14ac:dyDescent="0.25">
      <c r="A42" s="94"/>
      <c r="B42" s="97"/>
      <c r="C42" s="31" t="s">
        <v>92</v>
      </c>
      <c r="D42" s="84">
        <f t="shared" ref="D42:K42" si="3">SUM(D27:D41)</f>
        <v>7800.3982335659457</v>
      </c>
      <c r="E42" s="85">
        <f t="shared" si="3"/>
        <v>3957.8182092567581</v>
      </c>
      <c r="F42" s="85">
        <f t="shared" si="3"/>
        <v>1428.3896499398325</v>
      </c>
      <c r="G42" s="85">
        <f t="shared" si="3"/>
        <v>43950.336963058515</v>
      </c>
      <c r="H42" s="85">
        <f t="shared" si="3"/>
        <v>1024.0863580550927</v>
      </c>
      <c r="I42" s="85">
        <f t="shared" si="3"/>
        <v>967.15344683915441</v>
      </c>
      <c r="J42" s="85">
        <f t="shared" si="3"/>
        <v>0</v>
      </c>
      <c r="K42" s="85">
        <f t="shared" si="3"/>
        <v>1.9979127359568E-2</v>
      </c>
      <c r="L42" s="85">
        <f>SUM(L27:L41)</f>
        <v>0</v>
      </c>
      <c r="M42" s="85">
        <f>SUM(M27:M41)</f>
        <v>302.90642604384544</v>
      </c>
      <c r="N42" s="85">
        <f t="shared" ref="N42:S42" si="4">SUM(N27:N41)</f>
        <v>0</v>
      </c>
      <c r="O42" s="85">
        <f t="shared" si="4"/>
        <v>0</v>
      </c>
      <c r="P42" s="85">
        <f t="shared" si="4"/>
        <v>0</v>
      </c>
      <c r="Q42" s="85">
        <f t="shared" si="4"/>
        <v>0</v>
      </c>
      <c r="R42" s="85">
        <f t="shared" si="4"/>
        <v>0</v>
      </c>
      <c r="S42" s="85">
        <f t="shared" si="4"/>
        <v>0</v>
      </c>
      <c r="T42" s="85">
        <f>SUM(T27:T41)</f>
        <v>0</v>
      </c>
      <c r="U42" s="85"/>
      <c r="V42" s="84">
        <f>SUM(D42:T42)</f>
        <v>59431.109265886509</v>
      </c>
      <c r="W42" s="84">
        <f t="shared" ref="W42:AL42" si="5">SUM(W27:W41)</f>
        <v>1016.00928</v>
      </c>
      <c r="X42" s="85">
        <f t="shared" si="5"/>
        <v>0</v>
      </c>
      <c r="Y42" s="85">
        <f t="shared" si="5"/>
        <v>2701.8632529364745</v>
      </c>
      <c r="Z42" s="85">
        <f t="shared" si="5"/>
        <v>44001.177453989163</v>
      </c>
      <c r="AA42" s="85">
        <f t="shared" si="5"/>
        <v>33515.340637416994</v>
      </c>
      <c r="AB42" s="85">
        <f t="shared" si="5"/>
        <v>103.86455414411373</v>
      </c>
      <c r="AC42" s="85">
        <f t="shared" si="5"/>
        <v>31434.219751897199</v>
      </c>
      <c r="AD42" s="85">
        <f t="shared" si="5"/>
        <v>108641.59855599438</v>
      </c>
      <c r="AE42" s="85">
        <f t="shared" si="5"/>
        <v>0</v>
      </c>
      <c r="AF42" s="85">
        <f t="shared" si="5"/>
        <v>12731.986996055241</v>
      </c>
      <c r="AG42" s="85">
        <f t="shared" si="5"/>
        <v>507.80056554891621</v>
      </c>
      <c r="AH42" s="85">
        <f t="shared" si="5"/>
        <v>0</v>
      </c>
      <c r="AI42" s="85">
        <f t="shared" si="5"/>
        <v>0</v>
      </c>
      <c r="AJ42" s="85">
        <f t="shared" si="5"/>
        <v>0</v>
      </c>
      <c r="AK42" s="85">
        <f t="shared" si="5"/>
        <v>76407.551923892868</v>
      </c>
      <c r="AL42" s="85">
        <f t="shared" si="5"/>
        <v>0</v>
      </c>
      <c r="AM42" s="85">
        <f>SUM(AM27:AM41)</f>
        <v>78444.607988099073</v>
      </c>
      <c r="AN42" s="84">
        <f>SUM(W42:AM42)</f>
        <v>389506.02095997438</v>
      </c>
      <c r="AO42" s="86">
        <f>+AN42+V42</f>
        <v>448937.13022586086</v>
      </c>
    </row>
    <row r="45" spans="1:41" x14ac:dyDescent="0.25">
      <c r="A45" s="1"/>
      <c r="B45" s="87" t="s">
        <v>163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x14ac:dyDescent="0.25">
      <c r="A46" s="2"/>
      <c r="B46" s="3"/>
      <c r="C46" s="4"/>
      <c r="D46" s="88" t="s">
        <v>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90" t="s">
        <v>1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5"/>
    </row>
    <row r="47" spans="1:41" x14ac:dyDescent="0.25">
      <c r="A47" s="2"/>
      <c r="B47" s="2" t="s">
        <v>171</v>
      </c>
      <c r="C47" s="6"/>
      <c r="D47" s="7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8</v>
      </c>
      <c r="K47" s="8" t="s">
        <v>9</v>
      </c>
      <c r="L47" s="8" t="s">
        <v>10</v>
      </c>
      <c r="M47" s="8" t="s">
        <v>11</v>
      </c>
      <c r="N47" s="8" t="s">
        <v>12</v>
      </c>
      <c r="O47" s="8" t="s">
        <v>13</v>
      </c>
      <c r="P47" s="8" t="s">
        <v>14</v>
      </c>
      <c r="Q47" s="8" t="s">
        <v>15</v>
      </c>
      <c r="R47" s="8" t="s">
        <v>16</v>
      </c>
      <c r="S47" s="8" t="s">
        <v>17</v>
      </c>
      <c r="T47" s="8" t="s">
        <v>18</v>
      </c>
      <c r="U47" s="9" t="s">
        <v>19</v>
      </c>
      <c r="V47" s="10" t="s">
        <v>20</v>
      </c>
      <c r="W47" s="7" t="s">
        <v>21</v>
      </c>
      <c r="X47" s="8" t="s">
        <v>22</v>
      </c>
      <c r="Y47" s="8" t="s">
        <v>23</v>
      </c>
      <c r="Z47" s="8" t="s">
        <v>24</v>
      </c>
      <c r="AA47" s="8" t="s">
        <v>25</v>
      </c>
      <c r="AB47" s="8" t="s">
        <v>26</v>
      </c>
      <c r="AC47" s="8" t="s">
        <v>27</v>
      </c>
      <c r="AD47" s="8" t="s">
        <v>28</v>
      </c>
      <c r="AE47" s="8" t="s">
        <v>29</v>
      </c>
      <c r="AF47" s="8" t="s">
        <v>30</v>
      </c>
      <c r="AG47" s="8" t="s">
        <v>31</v>
      </c>
      <c r="AH47" s="8" t="s">
        <v>32</v>
      </c>
      <c r="AI47" s="8" t="s">
        <v>33</v>
      </c>
      <c r="AJ47" s="8" t="s">
        <v>34</v>
      </c>
      <c r="AK47" s="8" t="s">
        <v>35</v>
      </c>
      <c r="AL47" s="8" t="s">
        <v>36</v>
      </c>
      <c r="AM47" s="8" t="s">
        <v>37</v>
      </c>
      <c r="AN47" s="11" t="s">
        <v>38</v>
      </c>
      <c r="AO47" s="11" t="s">
        <v>39</v>
      </c>
    </row>
    <row r="48" spans="1:41" ht="27" x14ac:dyDescent="0.25">
      <c r="A48" s="12"/>
      <c r="B48" s="13"/>
      <c r="C48" s="14"/>
      <c r="D48" s="15" t="s">
        <v>40</v>
      </c>
      <c r="E48" s="16" t="s">
        <v>41</v>
      </c>
      <c r="F48" s="16" t="s">
        <v>42</v>
      </c>
      <c r="G48" s="16" t="s">
        <v>43</v>
      </c>
      <c r="H48" s="16" t="s">
        <v>44</v>
      </c>
      <c r="I48" s="17" t="s">
        <v>45</v>
      </c>
      <c r="J48" s="17" t="s">
        <v>46</v>
      </c>
      <c r="K48" s="16" t="s">
        <v>47</v>
      </c>
      <c r="L48" s="16" t="s">
        <v>48</v>
      </c>
      <c r="M48" s="16" t="s">
        <v>49</v>
      </c>
      <c r="N48" s="16" t="s">
        <v>50</v>
      </c>
      <c r="O48" s="17" t="s">
        <v>51</v>
      </c>
      <c r="P48" s="17" t="s">
        <v>52</v>
      </c>
      <c r="Q48" s="16" t="s">
        <v>53</v>
      </c>
      <c r="R48" s="16" t="s">
        <v>54</v>
      </c>
      <c r="S48" s="16" t="s">
        <v>55</v>
      </c>
      <c r="T48" s="16" t="s">
        <v>56</v>
      </c>
      <c r="U48" s="18" t="s">
        <v>57</v>
      </c>
      <c r="V48" s="19" t="s">
        <v>58</v>
      </c>
      <c r="W48" s="20" t="s">
        <v>59</v>
      </c>
      <c r="X48" s="16" t="s">
        <v>60</v>
      </c>
      <c r="Y48" s="16" t="s">
        <v>61</v>
      </c>
      <c r="Z48" s="16" t="s">
        <v>62</v>
      </c>
      <c r="AA48" s="17" t="s">
        <v>63</v>
      </c>
      <c r="AB48" s="17" t="s">
        <v>64</v>
      </c>
      <c r="AC48" s="16" t="s">
        <v>65</v>
      </c>
      <c r="AD48" s="16" t="s">
        <v>66</v>
      </c>
      <c r="AE48" s="16" t="s">
        <v>180</v>
      </c>
      <c r="AF48" s="16" t="s">
        <v>67</v>
      </c>
      <c r="AG48" s="16" t="s">
        <v>68</v>
      </c>
      <c r="AH48" s="17" t="s">
        <v>69</v>
      </c>
      <c r="AI48" s="17" t="s">
        <v>70</v>
      </c>
      <c r="AJ48" s="16" t="s">
        <v>71</v>
      </c>
      <c r="AK48" s="16" t="s">
        <v>72</v>
      </c>
      <c r="AL48" s="16" t="s">
        <v>73</v>
      </c>
      <c r="AM48" s="16" t="s">
        <v>74</v>
      </c>
      <c r="AN48" s="21" t="s">
        <v>75</v>
      </c>
      <c r="AO48" s="21" t="s">
        <v>76</v>
      </c>
    </row>
    <row r="49" spans="1:41" ht="18" x14ac:dyDescent="0.25">
      <c r="A49" s="93" t="s">
        <v>77</v>
      </c>
      <c r="B49" s="96" t="s">
        <v>93</v>
      </c>
      <c r="C49" s="23" t="s">
        <v>78</v>
      </c>
      <c r="D49" s="71">
        <f>+Departamento!D49+Departamento!D71+Departamento!D159+Departamento!D357+Departamento!D379+Departamento!D445+Departamento!D489</f>
        <v>3438.3101575920991</v>
      </c>
      <c r="E49" s="72">
        <f>+Departamento!E49+Departamento!E71+Departamento!E159+Departamento!E357+Departamento!E379+Departamento!E445+Departamento!E489</f>
        <v>621.0128723688556</v>
      </c>
      <c r="F49" s="72">
        <f>+Departamento!F49+Departamento!F71+Departamento!F159+Departamento!F357+Departamento!F379+Departamento!F445+Departamento!F489</f>
        <v>295.77112364083069</v>
      </c>
      <c r="G49" s="72">
        <f>+Departamento!G49+Departamento!G71+Departamento!G159+Departamento!G357+Departamento!G379+Departamento!G445+Departamento!G489</f>
        <v>1875.8241742416585</v>
      </c>
      <c r="H49" s="72">
        <f>+Departamento!H49+Departamento!H71+Departamento!H159+Departamento!H357+Departamento!H379+Departamento!H445+Departamento!H489</f>
        <v>0</v>
      </c>
      <c r="I49" s="72">
        <f>+Departamento!I49+Departamento!I71+Departamento!I159+Departamento!I357+Departamento!I379+Departamento!I445+Departamento!I489</f>
        <v>40.977293349107555</v>
      </c>
      <c r="J49" s="72">
        <f>+Departamento!J49+Departamento!J71+Departamento!J159+Departamento!J357+Departamento!J379+Departamento!J445+Departamento!J489</f>
        <v>0</v>
      </c>
      <c r="K49" s="72">
        <f>+Departamento!K49+Departamento!K71+Departamento!K159+Departamento!K357+Departamento!K379+Departamento!K445+Departamento!K489</f>
        <v>0</v>
      </c>
      <c r="L49" s="72">
        <f>+Departamento!L49+Departamento!L71+Departamento!L159+Departamento!L357+Departamento!L379+Departamento!L445+Departamento!L489</f>
        <v>0</v>
      </c>
      <c r="M49" s="72">
        <f>+Departamento!M49+Departamento!M71+Departamento!M159+Departamento!M357+Departamento!M379+Departamento!M445+Departamento!M489</f>
        <v>0</v>
      </c>
      <c r="N49" s="72">
        <f>+Departamento!N49+Departamento!N71+Departamento!N159+Departamento!N357+Departamento!N379+Departamento!N445+Departamento!N489</f>
        <v>0</v>
      </c>
      <c r="O49" s="72">
        <f>+Departamento!O49+Departamento!O71+Departamento!O159+Departamento!O357+Departamento!O379+Departamento!O445+Departamento!O489</f>
        <v>0</v>
      </c>
      <c r="P49" s="72">
        <f>+Departamento!P49+Departamento!P71+Departamento!P159+Departamento!P357+Departamento!P379+Departamento!P445+Departamento!P489</f>
        <v>0</v>
      </c>
      <c r="Q49" s="72">
        <f>+Departamento!Q49+Departamento!Q71+Departamento!Q159+Departamento!Q357+Departamento!Q379+Departamento!Q445+Departamento!Q489</f>
        <v>0</v>
      </c>
      <c r="R49" s="72">
        <f>+Departamento!R49+Departamento!R71+Departamento!R159+Departamento!R357+Departamento!R379+Departamento!R445+Departamento!R489</f>
        <v>0</v>
      </c>
      <c r="S49" s="72">
        <f>+Departamento!S49+Departamento!S71+Departamento!S159+Departamento!S357+Departamento!S379+Departamento!S445+Departamento!S489</f>
        <v>0</v>
      </c>
      <c r="T49" s="72">
        <f>+Departamento!T49+Departamento!T71+Departamento!T159+Departamento!T357+Departamento!T379+Departamento!T445+Departamento!T489</f>
        <v>0</v>
      </c>
      <c r="U49" s="73">
        <f>+Departamento!U49+Departamento!U71+Departamento!U159+Departamento!U357+Departamento!U379+Departamento!U445+Departamento!U489</f>
        <v>0</v>
      </c>
      <c r="V49" s="71">
        <f>+Departamento!V49+Departamento!V71+Departamento!V159+Departamento!V357+Departamento!V379+Departamento!V445+Departamento!V489</f>
        <v>6271.8956211925515</v>
      </c>
      <c r="W49" s="71">
        <f>+Departamento!W49+Departamento!W71+Departamento!W159+Departamento!W357+Departamento!W379+Departamento!W445+Departamento!W489</f>
        <v>0</v>
      </c>
      <c r="X49" s="72">
        <f>+Departamento!X49+Departamento!X71+Departamento!X159+Departamento!X357+Departamento!X379+Departamento!X445+Departamento!X489</f>
        <v>0</v>
      </c>
      <c r="Y49" s="72">
        <f>+Departamento!Y49+Departamento!Y71+Departamento!Y159+Departamento!Y357+Departamento!Y379+Departamento!Y445+Departamento!Y489</f>
        <v>200.60732983718242</v>
      </c>
      <c r="Z49" s="72">
        <f>+Departamento!Z49+Departamento!Z71+Departamento!Z159+Departamento!Z357+Departamento!Z379+Departamento!Z445+Departamento!Z489</f>
        <v>2404.4462912229137</v>
      </c>
      <c r="AA49" s="72">
        <f>+Departamento!AA49+Departamento!AA71+Departamento!AA159+Departamento!AA357+Departamento!AA379+Departamento!AA445+Departamento!AA489</f>
        <v>0</v>
      </c>
      <c r="AB49" s="72">
        <f>+Departamento!AB49+Departamento!AB71+Departamento!AB159+Departamento!AB357+Departamento!AB379+Departamento!AB445+Departamento!AB489</f>
        <v>0</v>
      </c>
      <c r="AC49" s="72">
        <f>+Departamento!AC49+Departamento!AC71+Departamento!AC159+Departamento!AC357+Departamento!AC379+Departamento!AC445+Departamento!AC489</f>
        <v>0</v>
      </c>
      <c r="AD49" s="72">
        <f>+Departamento!AD49+Departamento!AD71+Departamento!AD159+Departamento!AD357+Departamento!AD379+Departamento!AD445+Departamento!AD489</f>
        <v>1885.5847927625391</v>
      </c>
      <c r="AE49" s="72">
        <f>+Departamento!AE49+Departamento!AE71+Departamento!AE159+Departamento!AE357+Departamento!AE379+Departamento!AE445+Departamento!AE489</f>
        <v>0</v>
      </c>
      <c r="AF49" s="72">
        <f>+Departamento!AF49+Departamento!AF71+Departamento!AF159+Departamento!AF357+Departamento!AF379+Departamento!AF445+Departamento!AF489</f>
        <v>2026.1546824663035</v>
      </c>
      <c r="AG49" s="72">
        <f>+Departamento!AG49+Departamento!AG71+Departamento!AG159+Departamento!AG357+Departamento!AG379+Departamento!AG445+Departamento!AG489</f>
        <v>155.23215484825451</v>
      </c>
      <c r="AH49" s="72">
        <f>+Departamento!AH49+Departamento!AH71+Departamento!AH159+Departamento!AH357+Departamento!AH379+Departamento!AH445+Departamento!AH489</f>
        <v>0</v>
      </c>
      <c r="AI49" s="72">
        <f>+Departamento!AI49+Departamento!AI71+Departamento!AI159+Departamento!AI357+Departamento!AI379+Departamento!AI445+Departamento!AI489</f>
        <v>6.6940652534744993</v>
      </c>
      <c r="AJ49" s="72">
        <f>+Departamento!AJ49+Departamento!AJ71+Departamento!AJ159+Departamento!AJ357+Departamento!AJ379+Departamento!AJ445+Departamento!AJ489</f>
        <v>0</v>
      </c>
      <c r="AK49" s="72">
        <f>+Departamento!AK49+Departamento!AK71+Departamento!AK159+Departamento!AK357+Departamento!AK379+Departamento!AK445+Departamento!AK489</f>
        <v>2587.8037491539999</v>
      </c>
      <c r="AL49" s="72">
        <f>+Departamento!AL49+Departamento!AL71+Departamento!AL159+Departamento!AL357+Departamento!AL379+Departamento!AL445+Departamento!AL489</f>
        <v>0</v>
      </c>
      <c r="AM49" s="72">
        <f>+Departamento!AM49+Departamento!AM71+Departamento!AM159+Departamento!AM357+Departamento!AM379+Departamento!AM445+Departamento!AM489</f>
        <v>3675.9996290118884</v>
      </c>
      <c r="AN49" s="74">
        <f>+Departamento!AN49+Departamento!AN71+Departamento!AN159+Departamento!AN357+Departamento!AN379+Departamento!AN445+Departamento!AN489</f>
        <v>12942.522694556557</v>
      </c>
      <c r="AO49" s="74">
        <f>+Departamento!AO49+Departamento!AO71+Departamento!AO159+Departamento!AO357+Departamento!AO379+Departamento!AO445+Departamento!AO489</f>
        <v>19214.418315749106</v>
      </c>
    </row>
    <row r="50" spans="1:41" ht="27" x14ac:dyDescent="0.25">
      <c r="A50" s="93"/>
      <c r="B50" s="96"/>
      <c r="C50" s="22" t="s">
        <v>79</v>
      </c>
      <c r="D50" s="75">
        <f>+Departamento!D50+Departamento!D72+Departamento!D160+Departamento!D358+Departamento!D380+Departamento!D446+Departamento!D490</f>
        <v>0</v>
      </c>
      <c r="E50" s="76">
        <f>+Departamento!E50+Departamento!E72+Departamento!E160+Departamento!E358+Departamento!E380+Departamento!E446+Departamento!E490</f>
        <v>0</v>
      </c>
      <c r="F50" s="76">
        <f>+Departamento!F50+Departamento!F72+Departamento!F160+Departamento!F358+Departamento!F380+Departamento!F446+Departamento!F490</f>
        <v>0</v>
      </c>
      <c r="G50" s="76">
        <f>+Departamento!G50+Departamento!G72+Departamento!G160+Departamento!G358+Departamento!G380+Departamento!G446+Departamento!G490</f>
        <v>0</v>
      </c>
      <c r="H50" s="76">
        <f>+Departamento!H50+Departamento!H72+Departamento!H160+Departamento!H358+Departamento!H380+Departamento!H446+Departamento!H490</f>
        <v>0</v>
      </c>
      <c r="I50" s="76">
        <f>+Departamento!I50+Departamento!I72+Departamento!I160+Departamento!I358+Departamento!I380+Departamento!I446+Departamento!I490</f>
        <v>0</v>
      </c>
      <c r="J50" s="76">
        <f>+Departamento!J50+Departamento!J72+Departamento!J160+Departamento!J358+Departamento!J380+Departamento!J446+Departamento!J490</f>
        <v>0</v>
      </c>
      <c r="K50" s="76">
        <f>+Departamento!K50+Departamento!K72+Departamento!K160+Departamento!K358+Departamento!K380+Departamento!K446+Departamento!K490</f>
        <v>0</v>
      </c>
      <c r="L50" s="76">
        <f>+Departamento!L50+Departamento!L72+Departamento!L160+Departamento!L358+Departamento!L380+Departamento!L446+Departamento!L490</f>
        <v>0</v>
      </c>
      <c r="M50" s="76">
        <f>+Departamento!M50+Departamento!M72+Departamento!M160+Departamento!M358+Departamento!M380+Departamento!M446+Departamento!M490</f>
        <v>0</v>
      </c>
      <c r="N50" s="76">
        <f>+Departamento!N50+Departamento!N72+Departamento!N160+Departamento!N358+Departamento!N380+Departamento!N446+Departamento!N490</f>
        <v>0</v>
      </c>
      <c r="O50" s="76">
        <f>+Departamento!O50+Departamento!O72+Departamento!O160+Departamento!O358+Departamento!O380+Departamento!O446+Departamento!O490</f>
        <v>0</v>
      </c>
      <c r="P50" s="76">
        <f>+Departamento!P50+Departamento!P72+Departamento!P160+Departamento!P358+Departamento!P380+Departamento!P446+Departamento!P490</f>
        <v>0</v>
      </c>
      <c r="Q50" s="76">
        <f>+Departamento!Q50+Departamento!Q72+Departamento!Q160+Departamento!Q358+Departamento!Q380+Departamento!Q446+Departamento!Q490</f>
        <v>0</v>
      </c>
      <c r="R50" s="76">
        <f>+Departamento!R50+Departamento!R72+Departamento!R160+Departamento!R358+Departamento!R380+Departamento!R446+Departamento!R490</f>
        <v>0</v>
      </c>
      <c r="S50" s="76">
        <f>+Departamento!S50+Departamento!S72+Departamento!S160+Departamento!S358+Departamento!S380+Departamento!S446+Departamento!S490</f>
        <v>0</v>
      </c>
      <c r="T50" s="76">
        <f>+Departamento!T50+Departamento!T72+Departamento!T160+Departamento!T358+Departamento!T380+Departamento!T446+Departamento!T490</f>
        <v>0</v>
      </c>
      <c r="U50" s="77">
        <f>+Departamento!U50+Departamento!U72+Departamento!U160+Departamento!U358+Departamento!U380+Departamento!U446+Departamento!U490</f>
        <v>0</v>
      </c>
      <c r="V50" s="75">
        <f>+Departamento!V50+Departamento!V72+Departamento!V160+Departamento!V358+Departamento!V380+Departamento!V446+Departamento!V490</f>
        <v>0</v>
      </c>
      <c r="W50" s="75">
        <f>+Departamento!W50+Departamento!W72+Departamento!W160+Departamento!W358+Departamento!W380+Departamento!W446+Departamento!W490</f>
        <v>0</v>
      </c>
      <c r="X50" s="76">
        <f>+Departamento!X50+Departamento!X72+Departamento!X160+Departamento!X358+Departamento!X380+Departamento!X446+Departamento!X490</f>
        <v>0</v>
      </c>
      <c r="Y50" s="76">
        <f>+Departamento!Y50+Departamento!Y72+Departamento!Y160+Departamento!Y358+Departamento!Y380+Departamento!Y446+Departamento!Y490</f>
        <v>0</v>
      </c>
      <c r="Z50" s="76">
        <f>+Departamento!Z50+Departamento!Z72+Departamento!Z160+Departamento!Z358+Departamento!Z380+Departamento!Z446+Departamento!Z490</f>
        <v>0</v>
      </c>
      <c r="AA50" s="76">
        <f>+Departamento!AA50+Departamento!AA72+Departamento!AA160+Departamento!AA358+Departamento!AA380+Departamento!AA446+Departamento!AA490</f>
        <v>0</v>
      </c>
      <c r="AB50" s="76">
        <f>+Departamento!AB50+Departamento!AB72+Departamento!AB160+Departamento!AB358+Departamento!AB380+Departamento!AB446+Departamento!AB490</f>
        <v>0</v>
      </c>
      <c r="AC50" s="76">
        <f>+Departamento!AC50+Departamento!AC72+Departamento!AC160+Departamento!AC358+Departamento!AC380+Departamento!AC446+Departamento!AC490</f>
        <v>0</v>
      </c>
      <c r="AD50" s="76">
        <f>+Departamento!AD50+Departamento!AD72+Departamento!AD160+Departamento!AD358+Departamento!AD380+Departamento!AD446+Departamento!AD490</f>
        <v>0</v>
      </c>
      <c r="AE50" s="76">
        <f>+Departamento!AE50+Departamento!AE72+Departamento!AE160+Departamento!AE358+Departamento!AE380+Departamento!AE446+Departamento!AE490</f>
        <v>0</v>
      </c>
      <c r="AF50" s="76">
        <f>+Departamento!AF50+Departamento!AF72+Departamento!AF160+Departamento!AF358+Departamento!AF380+Departamento!AF446+Departamento!AF490</f>
        <v>0</v>
      </c>
      <c r="AG50" s="76">
        <f>+Departamento!AG50+Departamento!AG72+Departamento!AG160+Departamento!AG358+Departamento!AG380+Departamento!AG446+Departamento!AG490</f>
        <v>0</v>
      </c>
      <c r="AH50" s="76">
        <f>+Departamento!AH50+Departamento!AH72+Departamento!AH160+Departamento!AH358+Departamento!AH380+Departamento!AH446+Departamento!AH490</f>
        <v>0</v>
      </c>
      <c r="AI50" s="76">
        <f>+Departamento!AI50+Departamento!AI72+Departamento!AI160+Departamento!AI358+Departamento!AI380+Departamento!AI446+Departamento!AI490</f>
        <v>0</v>
      </c>
      <c r="AJ50" s="76">
        <f>+Departamento!AJ50+Departamento!AJ72+Departamento!AJ160+Departamento!AJ358+Departamento!AJ380+Departamento!AJ446+Departamento!AJ490</f>
        <v>0</v>
      </c>
      <c r="AK50" s="76">
        <f>+Departamento!AK50+Departamento!AK72+Departamento!AK160+Departamento!AK358+Departamento!AK380+Departamento!AK446+Departamento!AK490</f>
        <v>0</v>
      </c>
      <c r="AL50" s="76">
        <f>+Departamento!AL50+Departamento!AL72+Departamento!AL160+Departamento!AL358+Departamento!AL380+Departamento!AL446+Departamento!AL490</f>
        <v>0</v>
      </c>
      <c r="AM50" s="76">
        <f>+Departamento!AM50+Departamento!AM72+Departamento!AM160+Departamento!AM358+Departamento!AM380+Departamento!AM446+Departamento!AM490</f>
        <v>317.52208953873753</v>
      </c>
      <c r="AN50" s="78">
        <f>+Departamento!AN50+Departamento!AN72+Departamento!AN160+Departamento!AN358+Departamento!AN380+Departamento!AN446+Departamento!AN490</f>
        <v>317.52208953873753</v>
      </c>
      <c r="AO50" s="78">
        <f>+Departamento!AO50+Departamento!AO72+Departamento!AO160+Departamento!AO358+Departamento!AO380+Departamento!AO446+Departamento!AO490</f>
        <v>317.52208953873753</v>
      </c>
    </row>
    <row r="51" spans="1:41" x14ac:dyDescent="0.25">
      <c r="A51" s="93"/>
      <c r="B51" s="96"/>
      <c r="C51" s="23" t="s">
        <v>80</v>
      </c>
      <c r="D51" s="71">
        <f>+Departamento!D51+Departamento!D73+Departamento!D161+Departamento!D359+Departamento!D381+Departamento!D447+Departamento!D491</f>
        <v>0</v>
      </c>
      <c r="E51" s="72">
        <f>+Departamento!E51+Departamento!E73+Departamento!E161+Departamento!E359+Departamento!E381+Departamento!E447+Departamento!E491</f>
        <v>0</v>
      </c>
      <c r="F51" s="72">
        <f>+Departamento!F51+Departamento!F73+Departamento!F161+Departamento!F359+Departamento!F381+Departamento!F447+Departamento!F491</f>
        <v>0</v>
      </c>
      <c r="G51" s="72">
        <f>+Departamento!G51+Departamento!G73+Departamento!G161+Departamento!G359+Departamento!G381+Departamento!G447+Departamento!G491</f>
        <v>0</v>
      </c>
      <c r="H51" s="72">
        <f>+Departamento!H51+Departamento!H73+Departamento!H161+Departamento!H359+Departamento!H381+Departamento!H447+Departamento!H491</f>
        <v>0</v>
      </c>
      <c r="I51" s="72">
        <f>+Departamento!I51+Departamento!I73+Departamento!I161+Departamento!I359+Departamento!I381+Departamento!I447+Departamento!I491</f>
        <v>0</v>
      </c>
      <c r="J51" s="72">
        <f>+Departamento!J51+Departamento!J73+Departamento!J161+Departamento!J359+Departamento!J381+Departamento!J447+Departamento!J491</f>
        <v>0</v>
      </c>
      <c r="K51" s="72">
        <f>+Departamento!K51+Departamento!K73+Departamento!K161+Departamento!K359+Departamento!K381+Departamento!K447+Departamento!K491</f>
        <v>0</v>
      </c>
      <c r="L51" s="72">
        <f>+Departamento!L51+Departamento!L73+Departamento!L161+Departamento!L359+Departamento!L381+Departamento!L447+Departamento!L491</f>
        <v>0</v>
      </c>
      <c r="M51" s="72">
        <f>+Departamento!M51+Departamento!M73+Departamento!M161+Departamento!M359+Departamento!M381+Departamento!M447+Departamento!M491</f>
        <v>0</v>
      </c>
      <c r="N51" s="72">
        <f>+Departamento!N51+Departamento!N73+Departamento!N161+Departamento!N359+Departamento!N381+Departamento!N447+Departamento!N491</f>
        <v>0</v>
      </c>
      <c r="O51" s="72">
        <f>+Departamento!O51+Departamento!O73+Departamento!O161+Departamento!O359+Departamento!O381+Departamento!O447+Departamento!O491</f>
        <v>0</v>
      </c>
      <c r="P51" s="72">
        <f>+Departamento!P51+Departamento!P73+Departamento!P161+Departamento!P359+Departamento!P381+Departamento!P447+Departamento!P491</f>
        <v>0</v>
      </c>
      <c r="Q51" s="72">
        <f>+Departamento!Q51+Departamento!Q73+Departamento!Q161+Departamento!Q359+Departamento!Q381+Departamento!Q447+Departamento!Q491</f>
        <v>0</v>
      </c>
      <c r="R51" s="72">
        <f>+Departamento!R51+Departamento!R73+Departamento!R161+Departamento!R359+Departamento!R381+Departamento!R447+Departamento!R491</f>
        <v>0</v>
      </c>
      <c r="S51" s="72">
        <f>+Departamento!S51+Departamento!S73+Departamento!S161+Departamento!S359+Departamento!S381+Departamento!S447+Departamento!S491</f>
        <v>0</v>
      </c>
      <c r="T51" s="72">
        <f>+Departamento!T51+Departamento!T73+Departamento!T161+Departamento!T359+Departamento!T381+Departamento!T447+Departamento!T491</f>
        <v>0</v>
      </c>
      <c r="U51" s="73">
        <f>+Departamento!U51+Departamento!U73+Departamento!U161+Departamento!U359+Departamento!U381+Departamento!U447+Departamento!U491</f>
        <v>0</v>
      </c>
      <c r="V51" s="71">
        <f>+Departamento!V51+Departamento!V73+Departamento!V161+Departamento!V359+Departamento!V381+Departamento!V447+Departamento!V491</f>
        <v>0</v>
      </c>
      <c r="W51" s="71">
        <f>+Departamento!W51+Departamento!W73+Departamento!W161+Departamento!W359+Departamento!W381+Departamento!W447+Departamento!W491</f>
        <v>0</v>
      </c>
      <c r="X51" s="72">
        <f>+Departamento!X51+Departamento!X73+Departamento!X161+Departamento!X359+Departamento!X381+Departamento!X447+Departamento!X491</f>
        <v>0</v>
      </c>
      <c r="Y51" s="72">
        <f>+Departamento!Y51+Departamento!Y73+Departamento!Y161+Departamento!Y359+Departamento!Y381+Departamento!Y447+Departamento!Y491</f>
        <v>0</v>
      </c>
      <c r="Z51" s="72">
        <f>+Departamento!Z51+Departamento!Z73+Departamento!Z161+Departamento!Z359+Departamento!Z381+Departamento!Z447+Departamento!Z491</f>
        <v>0</v>
      </c>
      <c r="AA51" s="72">
        <f>+Departamento!AA51+Departamento!AA73+Departamento!AA161+Departamento!AA359+Departamento!AA381+Departamento!AA447+Departamento!AA491</f>
        <v>0</v>
      </c>
      <c r="AB51" s="72">
        <f>+Departamento!AB51+Departamento!AB73+Departamento!AB161+Departamento!AB359+Departamento!AB381+Departamento!AB447+Departamento!AB491</f>
        <v>0</v>
      </c>
      <c r="AC51" s="72">
        <f>+Departamento!AC51+Departamento!AC73+Departamento!AC161+Departamento!AC359+Departamento!AC381+Departamento!AC447+Departamento!AC491</f>
        <v>0</v>
      </c>
      <c r="AD51" s="72">
        <f>+Departamento!AD51+Departamento!AD73+Departamento!AD161+Departamento!AD359+Departamento!AD381+Departamento!AD447+Departamento!AD491</f>
        <v>0</v>
      </c>
      <c r="AE51" s="72">
        <f>+Departamento!AE51+Departamento!AE73+Departamento!AE161+Departamento!AE359+Departamento!AE381+Departamento!AE447+Departamento!AE491</f>
        <v>0</v>
      </c>
      <c r="AF51" s="72">
        <f>+Departamento!AF51+Departamento!AF73+Departamento!AF161+Departamento!AF359+Departamento!AF381+Departamento!AF447+Departamento!AF491</f>
        <v>0</v>
      </c>
      <c r="AG51" s="72">
        <f>+Departamento!AG51+Departamento!AG73+Departamento!AG161+Departamento!AG359+Departamento!AG381+Departamento!AG447+Departamento!AG491</f>
        <v>0</v>
      </c>
      <c r="AH51" s="72">
        <f>+Departamento!AH51+Departamento!AH73+Departamento!AH161+Departamento!AH359+Departamento!AH381+Departamento!AH447+Departamento!AH491</f>
        <v>0</v>
      </c>
      <c r="AI51" s="72">
        <f>+Departamento!AI51+Departamento!AI73+Departamento!AI161+Departamento!AI359+Departamento!AI381+Departamento!AI447+Departamento!AI491</f>
        <v>0</v>
      </c>
      <c r="AJ51" s="72">
        <f>+Departamento!AJ51+Departamento!AJ73+Departamento!AJ161+Departamento!AJ359+Departamento!AJ381+Departamento!AJ447+Departamento!AJ491</f>
        <v>0</v>
      </c>
      <c r="AK51" s="72">
        <f>+Departamento!AK51+Departamento!AK73+Departamento!AK161+Departamento!AK359+Departamento!AK381+Departamento!AK447+Departamento!AK491</f>
        <v>0</v>
      </c>
      <c r="AL51" s="72">
        <f>+Departamento!AL51+Departamento!AL73+Departamento!AL161+Departamento!AL359+Departamento!AL381+Departamento!AL447+Departamento!AL491</f>
        <v>0</v>
      </c>
      <c r="AM51" s="72">
        <f>+Departamento!AM51+Departamento!AM73+Departamento!AM161+Departamento!AM359+Departamento!AM381+Departamento!AM447+Departamento!AM491</f>
        <v>184.3016438293738</v>
      </c>
      <c r="AN51" s="74">
        <f>+Departamento!AN51+Departamento!AN73+Departamento!AN161+Departamento!AN359+Departamento!AN381+Departamento!AN447+Departamento!AN491</f>
        <v>184.3016438293738</v>
      </c>
      <c r="AO51" s="74">
        <f>+Departamento!AO51+Departamento!AO73+Departamento!AO161+Departamento!AO359+Departamento!AO381+Departamento!AO447+Departamento!AO491</f>
        <v>184.3016438293738</v>
      </c>
    </row>
    <row r="52" spans="1:41" ht="18" x14ac:dyDescent="0.25">
      <c r="A52" s="93"/>
      <c r="B52" s="96"/>
      <c r="C52" s="22" t="s">
        <v>81</v>
      </c>
      <c r="D52" s="75">
        <f>+Departamento!D52+Departamento!D74+Departamento!D162+Departamento!D360+Departamento!D382+Departamento!D448+Departamento!D492</f>
        <v>0</v>
      </c>
      <c r="E52" s="76">
        <f>+Departamento!E52+Departamento!E74+Departamento!E162+Departamento!E360+Departamento!E382+Departamento!E448+Departamento!E492</f>
        <v>0</v>
      </c>
      <c r="F52" s="76">
        <f>+Departamento!F52+Departamento!F74+Departamento!F162+Departamento!F360+Departamento!F382+Departamento!F448+Departamento!F492</f>
        <v>0</v>
      </c>
      <c r="G52" s="76">
        <f>+Departamento!G52+Departamento!G74+Departamento!G162+Departamento!G360+Departamento!G382+Departamento!G448+Departamento!G492</f>
        <v>0</v>
      </c>
      <c r="H52" s="76">
        <f>+Departamento!H52+Departamento!H74+Departamento!H162+Departamento!H360+Departamento!H382+Departamento!H448+Departamento!H492</f>
        <v>0</v>
      </c>
      <c r="I52" s="76">
        <f>+Departamento!I52+Departamento!I74+Departamento!I162+Departamento!I360+Departamento!I382+Departamento!I448+Departamento!I492</f>
        <v>0</v>
      </c>
      <c r="J52" s="76">
        <f>+Departamento!J52+Departamento!J74+Departamento!J162+Departamento!J360+Departamento!J382+Departamento!J448+Departamento!J492</f>
        <v>0</v>
      </c>
      <c r="K52" s="76">
        <f>+Departamento!K52+Departamento!K74+Departamento!K162+Departamento!K360+Departamento!K382+Departamento!K448+Departamento!K492</f>
        <v>0</v>
      </c>
      <c r="L52" s="76">
        <f>+Departamento!L52+Departamento!L74+Departamento!L162+Departamento!L360+Departamento!L382+Departamento!L448+Departamento!L492</f>
        <v>0</v>
      </c>
      <c r="M52" s="76">
        <f>+Departamento!M52+Departamento!M74+Departamento!M162+Departamento!M360+Departamento!M382+Departamento!M448+Departamento!M492</f>
        <v>0</v>
      </c>
      <c r="N52" s="76">
        <f>+Departamento!N52+Departamento!N74+Departamento!N162+Departamento!N360+Departamento!N382+Departamento!N448+Departamento!N492</f>
        <v>0</v>
      </c>
      <c r="O52" s="76">
        <f>+Departamento!O52+Departamento!O74+Departamento!O162+Departamento!O360+Departamento!O382+Departamento!O448+Departamento!O492</f>
        <v>0</v>
      </c>
      <c r="P52" s="76">
        <f>+Departamento!P52+Departamento!P74+Departamento!P162+Departamento!P360+Departamento!P382+Departamento!P448+Departamento!P492</f>
        <v>0</v>
      </c>
      <c r="Q52" s="76">
        <f>+Departamento!Q52+Departamento!Q74+Departamento!Q162+Departamento!Q360+Departamento!Q382+Departamento!Q448+Departamento!Q492</f>
        <v>0</v>
      </c>
      <c r="R52" s="76">
        <f>+Departamento!R52+Departamento!R74+Departamento!R162+Departamento!R360+Departamento!R382+Departamento!R448+Departamento!R492</f>
        <v>0</v>
      </c>
      <c r="S52" s="76">
        <f>+Departamento!S52+Departamento!S74+Departamento!S162+Departamento!S360+Departamento!S382+Departamento!S448+Departamento!S492</f>
        <v>0</v>
      </c>
      <c r="T52" s="76">
        <f>+Departamento!T52+Departamento!T74+Departamento!T162+Departamento!T360+Departamento!T382+Departamento!T448+Departamento!T492</f>
        <v>0</v>
      </c>
      <c r="U52" s="77">
        <f>+Departamento!U52+Departamento!U74+Departamento!U162+Departamento!U360+Departamento!U382+Departamento!U448+Departamento!U492</f>
        <v>0</v>
      </c>
      <c r="V52" s="75">
        <f>+Departamento!V52+Departamento!V74+Departamento!V162+Departamento!V360+Departamento!V382+Departamento!V448+Departamento!V492</f>
        <v>0</v>
      </c>
      <c r="W52" s="75">
        <f>+Departamento!W52+Departamento!W74+Departamento!W162+Departamento!W360+Departamento!W382+Departamento!W448+Departamento!W492</f>
        <v>0</v>
      </c>
      <c r="X52" s="76">
        <f>+Departamento!X52+Departamento!X74+Departamento!X162+Departamento!X360+Departamento!X382+Departamento!X448+Departamento!X492</f>
        <v>0</v>
      </c>
      <c r="Y52" s="76">
        <f>+Departamento!Y52+Departamento!Y74+Departamento!Y162+Departamento!Y360+Departamento!Y382+Departamento!Y448+Departamento!Y492</f>
        <v>0</v>
      </c>
      <c r="Z52" s="76">
        <f>+Departamento!Z52+Departamento!Z74+Departamento!Z162+Departamento!Z360+Departamento!Z382+Departamento!Z448+Departamento!Z492</f>
        <v>1.4330458960380565E-10</v>
      </c>
      <c r="AA52" s="76">
        <f>+Departamento!AA52+Departamento!AA74+Departamento!AA162+Departamento!AA360+Departamento!AA382+Departamento!AA448+Departamento!AA492</f>
        <v>1467.7144376764415</v>
      </c>
      <c r="AB52" s="76">
        <f>+Departamento!AB52+Departamento!AB74+Departamento!AB162+Departamento!AB360+Departamento!AB382+Departamento!AB448+Departamento!AB492</f>
        <v>215.44491811350386</v>
      </c>
      <c r="AC52" s="76">
        <f>+Departamento!AC52+Departamento!AC74+Departamento!AC162+Departamento!AC360+Departamento!AC382+Departamento!AC448+Departamento!AC492</f>
        <v>57.231446892077159</v>
      </c>
      <c r="AD52" s="76">
        <f>+Departamento!AD52+Departamento!AD74+Departamento!AD162+Departamento!AD360+Departamento!AD382+Departamento!AD448+Departamento!AD492</f>
        <v>1834.6127977012391</v>
      </c>
      <c r="AE52" s="76">
        <f>+Departamento!AE52+Departamento!AE74+Departamento!AE162+Departamento!AE360+Departamento!AE382+Departamento!AE448+Departamento!AE492</f>
        <v>0</v>
      </c>
      <c r="AF52" s="76">
        <f>+Departamento!AF52+Departamento!AF74+Departamento!AF162+Departamento!AF360+Departamento!AF382+Departamento!AF448+Departamento!AF492</f>
        <v>0.43284722222222222</v>
      </c>
      <c r="AG52" s="76">
        <f>+Departamento!AG52+Departamento!AG74+Departamento!AG162+Departamento!AG360+Departamento!AG382+Departamento!AG448+Departamento!AG492</f>
        <v>0</v>
      </c>
      <c r="AH52" s="76">
        <f>+Departamento!AH52+Departamento!AH74+Departamento!AH162+Departamento!AH360+Departamento!AH382+Departamento!AH448+Departamento!AH492</f>
        <v>0</v>
      </c>
      <c r="AI52" s="76">
        <f>+Departamento!AI52+Departamento!AI74+Departamento!AI162+Departamento!AI360+Departamento!AI382+Departamento!AI448+Departamento!AI492</f>
        <v>0</v>
      </c>
      <c r="AJ52" s="76">
        <f>+Departamento!AJ52+Departamento!AJ74+Departamento!AJ162+Departamento!AJ360+Departamento!AJ382+Departamento!AJ448+Departamento!AJ492</f>
        <v>0</v>
      </c>
      <c r="AK52" s="76">
        <f>+Departamento!AK52+Departamento!AK74+Departamento!AK162+Departamento!AK360+Departamento!AK382+Departamento!AK448+Departamento!AK492</f>
        <v>0</v>
      </c>
      <c r="AL52" s="76">
        <f>+Departamento!AL52+Departamento!AL74+Departamento!AL162+Departamento!AL360+Departamento!AL382+Departamento!AL448+Departamento!AL492</f>
        <v>0</v>
      </c>
      <c r="AM52" s="76">
        <f>+Departamento!AM52+Departamento!AM74+Departamento!AM162+Departamento!AM360+Departamento!AM382+Departamento!AM448+Departamento!AM492</f>
        <v>19925.251116344072</v>
      </c>
      <c r="AN52" s="78">
        <f>+Departamento!AN52+Departamento!AN74+Departamento!AN162+Departamento!AN360+Departamento!AN382+Departamento!AN448+Departamento!AN492</f>
        <v>23500.687563949701</v>
      </c>
      <c r="AO52" s="78">
        <f>+Departamento!AO52+Departamento!AO74+Departamento!AO162+Departamento!AO360+Departamento!AO382+Departamento!AO448+Departamento!AO492</f>
        <v>23500.687563949701</v>
      </c>
    </row>
    <row r="53" spans="1:41" ht="18" x14ac:dyDescent="0.25">
      <c r="A53" s="93"/>
      <c r="B53" s="96"/>
      <c r="C53" s="23" t="s">
        <v>82</v>
      </c>
      <c r="D53" s="71">
        <f>+Departamento!D53+Departamento!D75+Departamento!D163+Departamento!D361+Departamento!D383+Departamento!D449+Departamento!D493</f>
        <v>0</v>
      </c>
      <c r="E53" s="72">
        <f>+Departamento!E53+Departamento!E75+Departamento!E163+Departamento!E361+Departamento!E383+Departamento!E449+Departamento!E493</f>
        <v>0</v>
      </c>
      <c r="F53" s="72">
        <f>+Departamento!F53+Departamento!F75+Departamento!F163+Departamento!F361+Departamento!F383+Departamento!F449+Departamento!F493</f>
        <v>0</v>
      </c>
      <c r="G53" s="72">
        <f>+Departamento!G53+Departamento!G75+Departamento!G163+Departamento!G361+Departamento!G383+Departamento!G449+Departamento!G493</f>
        <v>0</v>
      </c>
      <c r="H53" s="72">
        <f>+Departamento!H53+Departamento!H75+Departamento!H163+Departamento!H361+Departamento!H383+Departamento!H449+Departamento!H493</f>
        <v>0</v>
      </c>
      <c r="I53" s="72">
        <f>+Departamento!I53+Departamento!I75+Departamento!I163+Departamento!I361+Departamento!I383+Departamento!I449+Departamento!I493</f>
        <v>0</v>
      </c>
      <c r="J53" s="72">
        <f>+Departamento!J53+Departamento!J75+Departamento!J163+Departamento!J361+Departamento!J383+Departamento!J449+Departamento!J493</f>
        <v>0</v>
      </c>
      <c r="K53" s="72">
        <f>+Departamento!K53+Departamento!K75+Departamento!K163+Departamento!K361+Departamento!K383+Departamento!K449+Departamento!K493</f>
        <v>0</v>
      </c>
      <c r="L53" s="72">
        <f>+Departamento!L53+Departamento!L75+Departamento!L163+Departamento!L361+Departamento!L383+Departamento!L449+Departamento!L493</f>
        <v>0</v>
      </c>
      <c r="M53" s="72">
        <f>+Departamento!M53+Departamento!M75+Departamento!M163+Departamento!M361+Departamento!M383+Departamento!M449+Departamento!M493</f>
        <v>0</v>
      </c>
      <c r="N53" s="72">
        <f>+Departamento!N53+Departamento!N75+Departamento!N163+Departamento!N361+Departamento!N383+Departamento!N449+Departamento!N493</f>
        <v>0</v>
      </c>
      <c r="O53" s="72">
        <f>+Departamento!O53+Departamento!O75+Departamento!O163+Departamento!O361+Departamento!O383+Departamento!O449+Departamento!O493</f>
        <v>0</v>
      </c>
      <c r="P53" s="72">
        <f>+Departamento!P53+Departamento!P75+Departamento!P163+Departamento!P361+Departamento!P383+Departamento!P449+Departamento!P493</f>
        <v>0</v>
      </c>
      <c r="Q53" s="72">
        <f>+Departamento!Q53+Departamento!Q75+Departamento!Q163+Departamento!Q361+Departamento!Q383+Departamento!Q449+Departamento!Q493</f>
        <v>0</v>
      </c>
      <c r="R53" s="72">
        <f>+Departamento!R53+Departamento!R75+Departamento!R163+Departamento!R361+Departamento!R383+Departamento!R449+Departamento!R493</f>
        <v>0</v>
      </c>
      <c r="S53" s="72">
        <f>+Departamento!S53+Departamento!S75+Departamento!S163+Departamento!S361+Departamento!S383+Departamento!S449+Departamento!S493</f>
        <v>0</v>
      </c>
      <c r="T53" s="72">
        <f>+Departamento!T53+Departamento!T75+Departamento!T163+Departamento!T361+Departamento!T383+Departamento!T449+Departamento!T493</f>
        <v>0</v>
      </c>
      <c r="U53" s="73">
        <f>+Departamento!U53+Departamento!U75+Departamento!U163+Departamento!U361+Departamento!U383+Departamento!U449+Departamento!U493</f>
        <v>0</v>
      </c>
      <c r="V53" s="71">
        <f>+Departamento!V53+Departamento!V75+Departamento!V163+Departamento!V361+Departamento!V383+Departamento!V449+Departamento!V493</f>
        <v>0</v>
      </c>
      <c r="W53" s="71">
        <f>+Departamento!W53+Departamento!W75+Departamento!W163+Departamento!W361+Departamento!W383+Departamento!W449+Departamento!W493</f>
        <v>0</v>
      </c>
      <c r="X53" s="72">
        <f>+Departamento!X53+Departamento!X75+Departamento!X163+Departamento!X361+Departamento!X383+Departamento!X449+Departamento!X493</f>
        <v>0</v>
      </c>
      <c r="Y53" s="72">
        <f>+Departamento!Y53+Departamento!Y75+Departamento!Y163+Departamento!Y361+Departamento!Y383+Departamento!Y449+Departamento!Y493</f>
        <v>0</v>
      </c>
      <c r="Z53" s="72">
        <f>+Departamento!Z53+Departamento!Z75+Departamento!Z163+Departamento!Z361+Departamento!Z383+Departamento!Z449+Departamento!Z493</f>
        <v>900.90945942917733</v>
      </c>
      <c r="AA53" s="72">
        <f>+Departamento!AA53+Departamento!AA75+Departamento!AA163+Departamento!AA361+Departamento!AA383+Departamento!AA449+Departamento!AA493</f>
        <v>9480.2513438192454</v>
      </c>
      <c r="AB53" s="72">
        <f>+Departamento!AB53+Departamento!AB75+Departamento!AB163+Departamento!AB361+Departamento!AB383+Departamento!AB449+Departamento!AB493</f>
        <v>1080.7705725808562</v>
      </c>
      <c r="AC53" s="72">
        <f>+Departamento!AC53+Departamento!AC75+Departamento!AC163+Departamento!AC361+Departamento!AC383+Departamento!AC449+Departamento!AC493</f>
        <v>760.25448487940037</v>
      </c>
      <c r="AD53" s="72">
        <f>+Departamento!AD53+Departamento!AD75+Departamento!AD163+Departamento!AD361+Departamento!AD383+Departamento!AD449+Departamento!AD493</f>
        <v>44176.160575846217</v>
      </c>
      <c r="AE53" s="72">
        <f>+Departamento!AE53+Departamento!AE75+Departamento!AE163+Departamento!AE361+Departamento!AE383+Departamento!AE449+Departamento!AE493</f>
        <v>0</v>
      </c>
      <c r="AF53" s="72">
        <f>+Departamento!AF53+Departamento!AF75+Departamento!AF163+Departamento!AF361+Departamento!AF383+Departamento!AF449+Departamento!AF493</f>
        <v>0</v>
      </c>
      <c r="AG53" s="72">
        <f>+Departamento!AG53+Departamento!AG75+Departamento!AG163+Departamento!AG361+Departamento!AG383+Departamento!AG449+Departamento!AG493</f>
        <v>0</v>
      </c>
      <c r="AH53" s="72">
        <f>+Departamento!AH53+Departamento!AH75+Departamento!AH163+Departamento!AH361+Departamento!AH383+Departamento!AH449+Departamento!AH493</f>
        <v>0</v>
      </c>
      <c r="AI53" s="72">
        <f>+Departamento!AI53+Departamento!AI75+Departamento!AI163+Departamento!AI361+Departamento!AI383+Departamento!AI449+Departamento!AI493</f>
        <v>0</v>
      </c>
      <c r="AJ53" s="72">
        <f>+Departamento!AJ53+Departamento!AJ75+Departamento!AJ163+Departamento!AJ361+Departamento!AJ383+Departamento!AJ449+Departamento!AJ493</f>
        <v>0</v>
      </c>
      <c r="AK53" s="72">
        <f>+Departamento!AK53+Departamento!AK75+Departamento!AK163+Departamento!AK361+Departamento!AK383+Departamento!AK449+Departamento!AK493</f>
        <v>0</v>
      </c>
      <c r="AL53" s="72">
        <f>+Departamento!AL53+Departamento!AL75+Departamento!AL163+Departamento!AL361+Departamento!AL383+Departamento!AL449+Departamento!AL493</f>
        <v>0</v>
      </c>
      <c r="AM53" s="72">
        <f>+Departamento!AM53+Departamento!AM75+Departamento!AM163+Departamento!AM361+Departamento!AM383+Departamento!AM449+Departamento!AM493</f>
        <v>0</v>
      </c>
      <c r="AN53" s="74">
        <f>+Departamento!AN53+Departamento!AN75+Departamento!AN163+Departamento!AN361+Departamento!AN383+Departamento!AN449+Departamento!AN493</f>
        <v>56398.346436554901</v>
      </c>
      <c r="AO53" s="74">
        <f>+Departamento!AO53+Departamento!AO75+Departamento!AO163+Departamento!AO361+Departamento!AO383+Departamento!AO449+Departamento!AO493</f>
        <v>56398.346436554901</v>
      </c>
    </row>
    <row r="54" spans="1:41" x14ac:dyDescent="0.25">
      <c r="A54" s="93"/>
      <c r="B54" s="96"/>
      <c r="C54" s="22" t="s">
        <v>83</v>
      </c>
      <c r="D54" s="75">
        <f>+Departamento!D54+Departamento!D76+Departamento!D164+Departamento!D362+Departamento!D384+Departamento!D450+Departamento!D494</f>
        <v>0</v>
      </c>
      <c r="E54" s="79">
        <f>+Departamento!E54+Departamento!E76+Departamento!E164+Departamento!E362+Departamento!E384+Departamento!E450+Departamento!E494</f>
        <v>0</v>
      </c>
      <c r="F54" s="79">
        <f>+Departamento!F54+Departamento!F76+Departamento!F164+Departamento!F362+Departamento!F384+Departamento!F450+Departamento!F494</f>
        <v>0</v>
      </c>
      <c r="G54" s="79">
        <f>+Departamento!G54+Departamento!G76+Departamento!G164+Departamento!G362+Departamento!G384+Departamento!G450+Departamento!G494</f>
        <v>0</v>
      </c>
      <c r="H54" s="79">
        <f>+Departamento!H54+Departamento!H76+Departamento!H164+Departamento!H362+Departamento!H384+Departamento!H450+Departamento!H494</f>
        <v>0</v>
      </c>
      <c r="I54" s="80">
        <f>+Departamento!I54+Departamento!I76+Departamento!I164+Departamento!I362+Departamento!I384+Departamento!I450+Departamento!I494</f>
        <v>0</v>
      </c>
      <c r="J54" s="76">
        <f>+Departamento!J54+Departamento!J76+Departamento!J164+Departamento!J362+Departamento!J384+Departamento!J450+Departamento!J494</f>
        <v>0</v>
      </c>
      <c r="K54" s="79">
        <f>+Departamento!K54+Departamento!K76+Departamento!K164+Departamento!K362+Departamento!K384+Departamento!K450+Departamento!K494</f>
        <v>0</v>
      </c>
      <c r="L54" s="79">
        <f>+Departamento!L54+Departamento!L76+Departamento!L164+Departamento!L362+Departamento!L384+Departamento!L450+Departamento!L494</f>
        <v>0</v>
      </c>
      <c r="M54" s="79">
        <f>+Departamento!M54+Departamento!M76+Departamento!M164+Departamento!M362+Departamento!M384+Departamento!M450+Departamento!M494</f>
        <v>0</v>
      </c>
      <c r="N54" s="79">
        <f>+Departamento!N54+Departamento!N76+Departamento!N164+Departamento!N362+Departamento!N384+Departamento!N450+Departamento!N494</f>
        <v>0</v>
      </c>
      <c r="O54" s="80">
        <f>+Departamento!O54+Departamento!O76+Departamento!O164+Departamento!O362+Departamento!O384+Departamento!O450+Departamento!O494</f>
        <v>0</v>
      </c>
      <c r="P54" s="76">
        <f>+Departamento!P54+Departamento!P76+Departamento!P164+Departamento!P362+Departamento!P384+Departamento!P450+Departamento!P494</f>
        <v>0</v>
      </c>
      <c r="Q54" s="79">
        <f>+Departamento!Q54+Departamento!Q76+Departamento!Q164+Departamento!Q362+Departamento!Q384+Departamento!Q450+Departamento!Q494</f>
        <v>0</v>
      </c>
      <c r="R54" s="79">
        <f>+Departamento!R54+Departamento!R76+Departamento!R164+Departamento!R362+Departamento!R384+Departamento!R450+Departamento!R494</f>
        <v>0</v>
      </c>
      <c r="S54" s="79">
        <f>+Departamento!S54+Departamento!S76+Departamento!S164+Departamento!S362+Departamento!S384+Departamento!S450+Departamento!S494</f>
        <v>0</v>
      </c>
      <c r="T54" s="79">
        <f>+Departamento!T54+Departamento!T76+Departamento!T164+Departamento!T362+Departamento!T384+Departamento!T450+Departamento!T494</f>
        <v>0</v>
      </c>
      <c r="U54" s="81">
        <f>+Departamento!U54+Departamento!U76+Departamento!U164+Departamento!U362+Departamento!U384+Departamento!U450+Departamento!U494</f>
        <v>0</v>
      </c>
      <c r="V54" s="75">
        <f>+Departamento!V54+Departamento!V76+Departamento!V164+Departamento!V362+Departamento!V384+Departamento!V450+Departamento!V494</f>
        <v>0</v>
      </c>
      <c r="W54" s="82">
        <f>+Departamento!W54+Departamento!W76+Departamento!W164+Departamento!W362+Departamento!W384+Departamento!W450+Departamento!W494</f>
        <v>0</v>
      </c>
      <c r="X54" s="79">
        <f>+Departamento!X54+Departamento!X76+Departamento!X164+Departamento!X362+Departamento!X384+Departamento!X450+Departamento!X494</f>
        <v>0</v>
      </c>
      <c r="Y54" s="79">
        <f>+Departamento!Y54+Departamento!Y76+Departamento!Y164+Departamento!Y362+Departamento!Y384+Departamento!Y450+Departamento!Y494</f>
        <v>0</v>
      </c>
      <c r="Z54" s="79">
        <f>+Departamento!Z54+Departamento!Z76+Departamento!Z164+Departamento!Z362+Departamento!Z384+Departamento!Z450+Departamento!Z494</f>
        <v>0</v>
      </c>
      <c r="AA54" s="80">
        <f>+Departamento!AA54+Departamento!AA76+Departamento!AA164+Departamento!AA362+Departamento!AA384+Departamento!AA450+Departamento!AA494</f>
        <v>0</v>
      </c>
      <c r="AB54" s="76">
        <f>+Departamento!AB54+Departamento!AB76+Departamento!AB164+Departamento!AB362+Departamento!AB384+Departamento!AB450+Departamento!AB494</f>
        <v>0</v>
      </c>
      <c r="AC54" s="79">
        <f>+Departamento!AC54+Departamento!AC76+Departamento!AC164+Departamento!AC362+Departamento!AC384+Departamento!AC450+Departamento!AC494</f>
        <v>0</v>
      </c>
      <c r="AD54" s="79">
        <f>+Departamento!AD54+Departamento!AD76+Departamento!AD164+Departamento!AD362+Departamento!AD384+Departamento!AD450+Departamento!AD494</f>
        <v>0</v>
      </c>
      <c r="AE54" s="79">
        <f>+Departamento!AE54+Departamento!AE76+Departamento!AE164+Departamento!AE362+Departamento!AE384+Departamento!AE450+Departamento!AE494</f>
        <v>0</v>
      </c>
      <c r="AF54" s="79">
        <f>+Departamento!AF54+Departamento!AF76+Departamento!AF164+Departamento!AF362+Departamento!AF384+Departamento!AF450+Departamento!AF494</f>
        <v>0</v>
      </c>
      <c r="AG54" s="79">
        <f>+Departamento!AG54+Departamento!AG76+Departamento!AG164+Departamento!AG362+Departamento!AG384+Departamento!AG450+Departamento!AG494</f>
        <v>0</v>
      </c>
      <c r="AH54" s="80">
        <f>+Departamento!AH54+Departamento!AH76+Departamento!AH164+Departamento!AH362+Departamento!AH384+Departamento!AH450+Departamento!AH494</f>
        <v>0</v>
      </c>
      <c r="AI54" s="76">
        <f>+Departamento!AI54+Departamento!AI76+Departamento!AI164+Departamento!AI362+Departamento!AI384+Departamento!AI450+Departamento!AI494</f>
        <v>0</v>
      </c>
      <c r="AJ54" s="79">
        <f>+Departamento!AJ54+Departamento!AJ76+Departamento!AJ164+Departamento!AJ362+Departamento!AJ384+Departamento!AJ450+Departamento!AJ494</f>
        <v>0</v>
      </c>
      <c r="AK54" s="79">
        <f>+Departamento!AK54+Departamento!AK76+Departamento!AK164+Departamento!AK362+Departamento!AK384+Departamento!AK450+Departamento!AK494</f>
        <v>0</v>
      </c>
      <c r="AL54" s="79">
        <f>+Departamento!AL54+Departamento!AL76+Departamento!AL164+Departamento!AL362+Departamento!AL384+Departamento!AL450+Departamento!AL494</f>
        <v>0</v>
      </c>
      <c r="AM54" s="79">
        <f>+Departamento!AM54+Departamento!AM76+Departamento!AM164+Departamento!AM362+Departamento!AM384+Departamento!AM450+Departamento!AM494</f>
        <v>1374.720695689909</v>
      </c>
      <c r="AN54" s="83">
        <f>+Departamento!AN54+Departamento!AN76+Departamento!AN164+Departamento!AN362+Departamento!AN384+Departamento!AN450+Departamento!AN494</f>
        <v>1374.720695689909</v>
      </c>
      <c r="AO54" s="78">
        <f>+Departamento!AO54+Departamento!AO76+Departamento!AO164+Departamento!AO362+Departamento!AO384+Departamento!AO450+Departamento!AO494</f>
        <v>1374.720695689909</v>
      </c>
    </row>
    <row r="55" spans="1:41" x14ac:dyDescent="0.25">
      <c r="A55" s="93"/>
      <c r="B55" s="96"/>
      <c r="C55" s="23" t="s">
        <v>84</v>
      </c>
      <c r="D55" s="71">
        <f>+Departamento!D55+Departamento!D77+Departamento!D165+Departamento!D363+Departamento!D385+Departamento!D451+Departamento!D495</f>
        <v>0</v>
      </c>
      <c r="E55" s="72">
        <f>+Departamento!E55+Departamento!E77+Departamento!E165+Departamento!E363+Departamento!E385+Departamento!E451+Departamento!E495</f>
        <v>0</v>
      </c>
      <c r="F55" s="72">
        <f>+Departamento!F55+Departamento!F77+Departamento!F165+Departamento!F363+Departamento!F385+Departamento!F451+Departamento!F495</f>
        <v>0</v>
      </c>
      <c r="G55" s="72">
        <f>+Departamento!G55+Departamento!G77+Departamento!G165+Departamento!G363+Departamento!G385+Departamento!G451+Departamento!G495</f>
        <v>15278.437985962999</v>
      </c>
      <c r="H55" s="72">
        <f>+Departamento!H55+Departamento!H77+Departamento!H165+Departamento!H363+Departamento!H385+Departamento!H451+Departamento!H495</f>
        <v>0</v>
      </c>
      <c r="I55" s="72">
        <f>+Departamento!I55+Departamento!I77+Departamento!I165+Departamento!I363+Departamento!I385+Departamento!I451+Departamento!I495</f>
        <v>0</v>
      </c>
      <c r="J55" s="72">
        <f>+Departamento!J55+Departamento!J77+Departamento!J165+Departamento!J363+Departamento!J385+Departamento!J451+Departamento!J495</f>
        <v>0</v>
      </c>
      <c r="K55" s="72">
        <f>+Departamento!K55+Departamento!K77+Departamento!K165+Departamento!K363+Departamento!K385+Departamento!K451+Departamento!K495</f>
        <v>0</v>
      </c>
      <c r="L55" s="72">
        <f>+Departamento!L55+Departamento!L77+Departamento!L165+Departamento!L363+Departamento!L385+Departamento!L451+Departamento!L495</f>
        <v>0</v>
      </c>
      <c r="M55" s="72">
        <f>+Departamento!M55+Departamento!M77+Departamento!M165+Departamento!M363+Departamento!M385+Departamento!M451+Departamento!M495</f>
        <v>0</v>
      </c>
      <c r="N55" s="72">
        <f>+Departamento!N55+Departamento!N77+Departamento!N165+Departamento!N363+Departamento!N385+Departamento!N451+Departamento!N495</f>
        <v>0</v>
      </c>
      <c r="O55" s="72">
        <f>+Departamento!O55+Departamento!O77+Departamento!O165+Departamento!O363+Departamento!O385+Departamento!O451+Departamento!O495</f>
        <v>0</v>
      </c>
      <c r="P55" s="72">
        <f>+Departamento!P55+Departamento!P77+Departamento!P165+Departamento!P363+Departamento!P385+Departamento!P451+Departamento!P495</f>
        <v>0</v>
      </c>
      <c r="Q55" s="72">
        <f>+Departamento!Q55+Departamento!Q77+Departamento!Q165+Departamento!Q363+Departamento!Q385+Departamento!Q451+Departamento!Q495</f>
        <v>0</v>
      </c>
      <c r="R55" s="72">
        <f>+Departamento!R55+Departamento!R77+Departamento!R165+Departamento!R363+Departamento!R385+Departamento!R451+Departamento!R495</f>
        <v>0</v>
      </c>
      <c r="S55" s="72">
        <f>+Departamento!S55+Departamento!S77+Departamento!S165+Departamento!S363+Departamento!S385+Departamento!S451+Departamento!S495</f>
        <v>0</v>
      </c>
      <c r="T55" s="72">
        <f>+Departamento!T55+Departamento!T77+Departamento!T165+Departamento!T363+Departamento!T385+Departamento!T451+Departamento!T495</f>
        <v>0</v>
      </c>
      <c r="U55" s="73">
        <f>+Departamento!U55+Departamento!U77+Departamento!U165+Departamento!U363+Departamento!U385+Departamento!U451+Departamento!U495</f>
        <v>0</v>
      </c>
      <c r="V55" s="71">
        <f>+Departamento!V55+Departamento!V77+Departamento!V165+Departamento!V363+Departamento!V385+Departamento!V451+Departamento!V495</f>
        <v>15278.437985962999</v>
      </c>
      <c r="W55" s="71">
        <f>+Departamento!W55+Departamento!W77+Departamento!W165+Departamento!W363+Departamento!W385+Departamento!W451+Departamento!W495</f>
        <v>0</v>
      </c>
      <c r="X55" s="72">
        <f>+Departamento!X55+Departamento!X77+Departamento!X165+Departamento!X363+Departamento!X385+Departamento!X451+Departamento!X495</f>
        <v>0</v>
      </c>
      <c r="Y55" s="72">
        <f>+Departamento!Y55+Departamento!Y77+Departamento!Y165+Departamento!Y363+Departamento!Y385+Departamento!Y451+Departamento!Y495</f>
        <v>480.70692408739512</v>
      </c>
      <c r="Z55" s="72">
        <f>+Departamento!Z55+Departamento!Z77+Departamento!Z165+Departamento!Z363+Departamento!Z385+Departamento!Z451+Departamento!Z495</f>
        <v>7244.4881702117555</v>
      </c>
      <c r="AA55" s="72">
        <f>+Departamento!AA55+Departamento!AA77+Departamento!AA165+Departamento!AA363+Departamento!AA385+Departamento!AA451+Departamento!AA495</f>
        <v>0</v>
      </c>
      <c r="AB55" s="72">
        <f>+Departamento!AB55+Departamento!AB77+Departamento!AB165+Departamento!AB363+Departamento!AB385+Departamento!AB451+Departamento!AB495</f>
        <v>0</v>
      </c>
      <c r="AC55" s="72">
        <f>+Departamento!AC55+Departamento!AC77+Departamento!AC165+Departamento!AC363+Departamento!AC385+Departamento!AC451+Departamento!AC495</f>
        <v>0</v>
      </c>
      <c r="AD55" s="72">
        <f>+Departamento!AD55+Departamento!AD77+Departamento!AD165+Departamento!AD363+Departamento!AD385+Departamento!AD451+Departamento!AD495</f>
        <v>0</v>
      </c>
      <c r="AE55" s="72">
        <f>+Departamento!AE55+Departamento!AE77+Departamento!AE165+Departamento!AE363+Departamento!AE385+Departamento!AE451+Departamento!AE495</f>
        <v>0</v>
      </c>
      <c r="AF55" s="72">
        <f>+Departamento!AF55+Departamento!AF77+Departamento!AF165+Departamento!AF363+Departamento!AF385+Departamento!AF451+Departamento!AF495</f>
        <v>0</v>
      </c>
      <c r="AG55" s="72">
        <f>+Departamento!AG55+Departamento!AG77+Departamento!AG165+Departamento!AG363+Departamento!AG385+Departamento!AG451+Departamento!AG495</f>
        <v>0</v>
      </c>
      <c r="AH55" s="72">
        <f>+Departamento!AH55+Departamento!AH77+Departamento!AH165+Departamento!AH363+Departamento!AH385+Departamento!AH451+Departamento!AH495</f>
        <v>0</v>
      </c>
      <c r="AI55" s="72">
        <f>+Departamento!AI55+Departamento!AI77+Departamento!AI165+Departamento!AI363+Departamento!AI385+Departamento!AI451+Departamento!AI495</f>
        <v>0</v>
      </c>
      <c r="AJ55" s="72">
        <f>+Departamento!AJ55+Departamento!AJ77+Departamento!AJ165+Departamento!AJ363+Departamento!AJ385+Departamento!AJ451+Departamento!AJ495</f>
        <v>0</v>
      </c>
      <c r="AK55" s="72">
        <f>+Departamento!AK55+Departamento!AK77+Departamento!AK165+Departamento!AK363+Departamento!AK385+Departamento!AK451+Departamento!AK495</f>
        <v>5.8767829649206575</v>
      </c>
      <c r="AL55" s="72">
        <f>+Departamento!AL55+Departamento!AL77+Departamento!AL165+Departamento!AL363+Departamento!AL385+Departamento!AL451+Departamento!AL495</f>
        <v>0</v>
      </c>
      <c r="AM55" s="72">
        <f>+Departamento!AM55+Departamento!AM77+Departamento!AM165+Departamento!AM363+Departamento!AM385+Departamento!AM451+Departamento!AM495</f>
        <v>231.54967777530567</v>
      </c>
      <c r="AN55" s="74">
        <f>+Departamento!AN55+Departamento!AN77+Departamento!AN165+Departamento!AN363+Departamento!AN385+Departamento!AN451+Departamento!AN495</f>
        <v>7962.6215550393763</v>
      </c>
      <c r="AO55" s="74">
        <f>+Departamento!AO55+Departamento!AO77+Departamento!AO165+Departamento!AO363+Departamento!AO385+Departamento!AO451+Departamento!AO495</f>
        <v>23241.059541002374</v>
      </c>
    </row>
    <row r="56" spans="1:41" ht="18" x14ac:dyDescent="0.25">
      <c r="A56" s="93"/>
      <c r="B56" s="96"/>
      <c r="C56" s="22" t="s">
        <v>85</v>
      </c>
      <c r="D56" s="75">
        <f>+Departamento!D56+Departamento!D78+Departamento!D166+Departamento!D364+Departamento!D386+Departamento!D452+Departamento!D496</f>
        <v>0</v>
      </c>
      <c r="E56" s="79">
        <f>+Departamento!E56+Departamento!E78+Departamento!E166+Departamento!E364+Departamento!E386+Departamento!E452+Departamento!E496</f>
        <v>0</v>
      </c>
      <c r="F56" s="79">
        <f>+Departamento!F56+Departamento!F78+Departamento!F166+Departamento!F364+Departamento!F386+Departamento!F452+Departamento!F496</f>
        <v>0</v>
      </c>
      <c r="G56" s="79">
        <f>+Departamento!G56+Departamento!G78+Departamento!G166+Departamento!G364+Departamento!G386+Departamento!G452+Departamento!G496</f>
        <v>0</v>
      </c>
      <c r="H56" s="79">
        <f>+Departamento!H56+Departamento!H78+Departamento!H166+Departamento!H364+Departamento!H386+Departamento!H452+Departamento!H496</f>
        <v>0</v>
      </c>
      <c r="I56" s="80">
        <f>+Departamento!I56+Departamento!I78+Departamento!I166+Departamento!I364+Departamento!I386+Departamento!I452+Departamento!I496</f>
        <v>0</v>
      </c>
      <c r="J56" s="76">
        <f>+Departamento!J56+Departamento!J78+Departamento!J166+Departamento!J364+Departamento!J386+Departamento!J452+Departamento!J496</f>
        <v>0</v>
      </c>
      <c r="K56" s="79">
        <f>+Departamento!K56+Departamento!K78+Departamento!K166+Departamento!K364+Departamento!K386+Departamento!K452+Departamento!K496</f>
        <v>0</v>
      </c>
      <c r="L56" s="79">
        <f>+Departamento!L56+Departamento!L78+Departamento!L166+Departamento!L364+Departamento!L386+Departamento!L452+Departamento!L496</f>
        <v>0</v>
      </c>
      <c r="M56" s="79">
        <f>+Departamento!M56+Departamento!M78+Departamento!M166+Departamento!M364+Departamento!M386+Departamento!M452+Departamento!M496</f>
        <v>0</v>
      </c>
      <c r="N56" s="79">
        <f>+Departamento!N56+Departamento!N78+Departamento!N166+Departamento!N364+Departamento!N386+Departamento!N452+Departamento!N496</f>
        <v>0</v>
      </c>
      <c r="O56" s="80">
        <f>+Departamento!O56+Departamento!O78+Departamento!O166+Departamento!O364+Departamento!O386+Departamento!O452+Departamento!O496</f>
        <v>0</v>
      </c>
      <c r="P56" s="76">
        <f>+Departamento!P56+Departamento!P78+Departamento!P166+Departamento!P364+Departamento!P386+Departamento!P452+Departamento!P496</f>
        <v>0</v>
      </c>
      <c r="Q56" s="79">
        <f>+Departamento!Q56+Departamento!Q78+Departamento!Q166+Departamento!Q364+Departamento!Q386+Departamento!Q452+Departamento!Q496</f>
        <v>0</v>
      </c>
      <c r="R56" s="79">
        <f>+Departamento!R56+Departamento!R78+Departamento!R166+Departamento!R364+Departamento!R386+Departamento!R452+Departamento!R496</f>
        <v>0</v>
      </c>
      <c r="S56" s="79">
        <f>+Departamento!S56+Departamento!S78+Departamento!S166+Departamento!S364+Departamento!S386+Departamento!S452+Departamento!S496</f>
        <v>0</v>
      </c>
      <c r="T56" s="79">
        <f>+Departamento!T56+Departamento!T78+Departamento!T166+Departamento!T364+Departamento!T386+Departamento!T452+Departamento!T496</f>
        <v>0</v>
      </c>
      <c r="U56" s="81">
        <f>+Departamento!U56+Departamento!U78+Departamento!U166+Departamento!U364+Departamento!U386+Departamento!U452+Departamento!U496</f>
        <v>0</v>
      </c>
      <c r="V56" s="75">
        <f>+Departamento!V56+Departamento!V78+Departamento!V166+Departamento!V364+Departamento!V386+Departamento!V452+Departamento!V496</f>
        <v>0</v>
      </c>
      <c r="W56" s="82">
        <f>+Departamento!W56+Departamento!W78+Departamento!W166+Departamento!W364+Departamento!W386+Departamento!W452+Departamento!W496</f>
        <v>0</v>
      </c>
      <c r="X56" s="79">
        <f>+Departamento!X56+Departamento!X78+Departamento!X166+Departamento!X364+Departamento!X386+Departamento!X452+Departamento!X496</f>
        <v>0</v>
      </c>
      <c r="Y56" s="79">
        <f>+Departamento!Y56+Departamento!Y78+Departamento!Y166+Departamento!Y364+Departamento!Y386+Departamento!Y452+Departamento!Y496</f>
        <v>0</v>
      </c>
      <c r="Z56" s="79">
        <f>+Departamento!Z56+Departamento!Z78+Departamento!Z166+Departamento!Z364+Departamento!Z386+Departamento!Z452+Departamento!Z496</f>
        <v>0</v>
      </c>
      <c r="AA56" s="80">
        <f>+Departamento!AA56+Departamento!AA78+Departamento!AA166+Departamento!AA364+Departamento!AA386+Departamento!AA452+Departamento!AA496</f>
        <v>0</v>
      </c>
      <c r="AB56" s="76">
        <f>+Departamento!AB56+Departamento!AB78+Departamento!AB166+Departamento!AB364+Departamento!AB386+Departamento!AB452+Departamento!AB496</f>
        <v>0</v>
      </c>
      <c r="AC56" s="79">
        <f>+Departamento!AC56+Departamento!AC78+Departamento!AC166+Departamento!AC364+Departamento!AC386+Departamento!AC452+Departamento!AC496</f>
        <v>0</v>
      </c>
      <c r="AD56" s="79">
        <f>+Departamento!AD56+Departamento!AD78+Departamento!AD166+Departamento!AD364+Departamento!AD386+Departamento!AD452+Departamento!AD496</f>
        <v>0</v>
      </c>
      <c r="AE56" s="79">
        <f>+Departamento!AE56+Departamento!AE78+Departamento!AE166+Departamento!AE364+Departamento!AE386+Departamento!AE452+Departamento!AE496</f>
        <v>0</v>
      </c>
      <c r="AF56" s="79">
        <f>+Departamento!AF56+Departamento!AF78+Departamento!AF166+Departamento!AF364+Departamento!AF386+Departamento!AF452+Departamento!AF496</f>
        <v>0</v>
      </c>
      <c r="AG56" s="79">
        <f>+Departamento!AG56+Departamento!AG78+Departamento!AG166+Departamento!AG364+Departamento!AG386+Departamento!AG452+Departamento!AG496</f>
        <v>0</v>
      </c>
      <c r="AH56" s="80">
        <f>+Departamento!AH56+Departamento!AH78+Departamento!AH166+Departamento!AH364+Departamento!AH386+Departamento!AH452+Departamento!AH496</f>
        <v>0</v>
      </c>
      <c r="AI56" s="76">
        <f>+Departamento!AI56+Departamento!AI78+Departamento!AI166+Departamento!AI364+Departamento!AI386+Departamento!AI452+Departamento!AI496</f>
        <v>0</v>
      </c>
      <c r="AJ56" s="79">
        <f>+Departamento!AJ56+Departamento!AJ78+Departamento!AJ166+Departamento!AJ364+Departamento!AJ386+Departamento!AJ452+Departamento!AJ496</f>
        <v>0</v>
      </c>
      <c r="AK56" s="79">
        <f>+Departamento!AK56+Departamento!AK78+Departamento!AK166+Departamento!AK364+Departamento!AK386+Departamento!AK452+Departamento!AK496</f>
        <v>0</v>
      </c>
      <c r="AL56" s="79">
        <f>+Departamento!AL56+Departamento!AL78+Departamento!AL166+Departamento!AL364+Departamento!AL386+Departamento!AL452+Departamento!AL496</f>
        <v>0</v>
      </c>
      <c r="AM56" s="79">
        <f>+Departamento!AM56+Departamento!AM78+Departamento!AM166+Departamento!AM364+Departamento!AM386+Departamento!AM452+Departamento!AM496</f>
        <v>1270.5143256575957</v>
      </c>
      <c r="AN56" s="83">
        <f>+Departamento!AN56+Departamento!AN78+Departamento!AN166+Departamento!AN364+Departamento!AN386+Departamento!AN452+Departamento!AN496</f>
        <v>1270.5143256575957</v>
      </c>
      <c r="AO56" s="78">
        <f>+Departamento!AO56+Departamento!AO78+Departamento!AO166+Departamento!AO364+Departamento!AO386+Departamento!AO452+Departamento!AO496</f>
        <v>1270.5143256575957</v>
      </c>
    </row>
    <row r="57" spans="1:41" ht="18" x14ac:dyDescent="0.25">
      <c r="A57" s="93"/>
      <c r="B57" s="96"/>
      <c r="C57" s="23" t="s">
        <v>86</v>
      </c>
      <c r="D57" s="71">
        <f>+Departamento!D57+Departamento!D79+Departamento!D167+Departamento!D365+Departamento!D387+Departamento!D453+Departamento!D497</f>
        <v>0</v>
      </c>
      <c r="E57" s="72">
        <f>+Departamento!E57+Departamento!E79+Departamento!E167+Departamento!E365+Departamento!E387+Departamento!E453+Departamento!E497</f>
        <v>0</v>
      </c>
      <c r="F57" s="72">
        <f>+Departamento!F57+Departamento!F79+Departamento!F167+Departamento!F365+Departamento!F387+Departamento!F453+Departamento!F497</f>
        <v>0</v>
      </c>
      <c r="G57" s="72">
        <f>+Departamento!G57+Departamento!G79+Departamento!G167+Departamento!G365+Departamento!G387+Departamento!G453+Departamento!G497</f>
        <v>2115.183492381469</v>
      </c>
      <c r="H57" s="72">
        <f>+Departamento!H57+Departamento!H79+Departamento!H167+Departamento!H365+Departamento!H387+Departamento!H453+Departamento!H497</f>
        <v>0</v>
      </c>
      <c r="I57" s="72">
        <f>+Departamento!I57+Departamento!I79+Departamento!I167+Departamento!I365+Departamento!I387+Departamento!I453+Departamento!I497</f>
        <v>0</v>
      </c>
      <c r="J57" s="72">
        <f>+Departamento!J57+Departamento!J79+Departamento!J167+Departamento!J365+Departamento!J387+Departamento!J453+Departamento!J497</f>
        <v>0</v>
      </c>
      <c r="K57" s="72">
        <f>+Departamento!K57+Departamento!K79+Departamento!K167+Departamento!K365+Departamento!K387+Departamento!K453+Departamento!K497</f>
        <v>0</v>
      </c>
      <c r="L57" s="72">
        <f>+Departamento!L57+Departamento!L79+Departamento!L167+Departamento!L365+Departamento!L387+Departamento!L453+Departamento!L497</f>
        <v>0</v>
      </c>
      <c r="M57" s="72">
        <f>+Departamento!M57+Departamento!M79+Departamento!M167+Departamento!M365+Departamento!M387+Departamento!M453+Departamento!M497</f>
        <v>644.03161779138429</v>
      </c>
      <c r="N57" s="72">
        <f>+Departamento!N57+Departamento!N79+Departamento!N167+Departamento!N365+Departamento!N387+Departamento!N453+Departamento!N497</f>
        <v>0</v>
      </c>
      <c r="O57" s="72">
        <f>+Departamento!O57+Departamento!O79+Departamento!O167+Departamento!O365+Departamento!O387+Departamento!O453+Departamento!O497</f>
        <v>0</v>
      </c>
      <c r="P57" s="72">
        <f>+Departamento!P57+Departamento!P79+Departamento!P167+Departamento!P365+Departamento!P387+Departamento!P453+Departamento!P497</f>
        <v>0</v>
      </c>
      <c r="Q57" s="72">
        <f>+Departamento!Q57+Departamento!Q79+Departamento!Q167+Departamento!Q365+Departamento!Q387+Departamento!Q453+Departamento!Q497</f>
        <v>0</v>
      </c>
      <c r="R57" s="72">
        <f>+Departamento!R57+Departamento!R79+Departamento!R167+Departamento!R365+Departamento!R387+Departamento!R453+Departamento!R497</f>
        <v>0</v>
      </c>
      <c r="S57" s="72">
        <f>+Departamento!S57+Departamento!S79+Departamento!S167+Departamento!S365+Departamento!S387+Departamento!S453+Departamento!S497</f>
        <v>0</v>
      </c>
      <c r="T57" s="72">
        <f>+Departamento!T57+Departamento!T79+Departamento!T167+Departamento!T365+Departamento!T387+Departamento!T453+Departamento!T497</f>
        <v>0</v>
      </c>
      <c r="U57" s="73">
        <f>+Departamento!U57+Departamento!U79+Departamento!U167+Departamento!U365+Departamento!U387+Departamento!U453+Departamento!U497</f>
        <v>0</v>
      </c>
      <c r="V57" s="71">
        <f>+Departamento!V57+Departamento!V79+Departamento!V167+Departamento!V365+Departamento!V387+Departamento!V453+Departamento!V497</f>
        <v>2759.2151101728541</v>
      </c>
      <c r="W57" s="71">
        <f>+Departamento!W57+Departamento!W79+Departamento!W167+Departamento!W365+Departamento!W387+Departamento!W453+Departamento!W497</f>
        <v>0</v>
      </c>
      <c r="X57" s="72">
        <f>+Departamento!X57+Departamento!X79+Departamento!X167+Departamento!X365+Departamento!X387+Departamento!X453+Departamento!X497</f>
        <v>0</v>
      </c>
      <c r="Y57" s="72">
        <f>+Departamento!Y57+Departamento!Y79+Departamento!Y167+Departamento!Y365+Departamento!Y387+Departamento!Y453+Departamento!Y497</f>
        <v>35.07822837456559</v>
      </c>
      <c r="Z57" s="72">
        <f>+Departamento!Z57+Departamento!Z79+Departamento!Z167+Departamento!Z365+Departamento!Z387+Departamento!Z453+Departamento!Z497</f>
        <v>180.46284869771864</v>
      </c>
      <c r="AA57" s="72">
        <f>+Departamento!AA57+Departamento!AA79+Departamento!AA167+Departamento!AA365+Departamento!AA387+Departamento!AA453+Departamento!AA497</f>
        <v>0</v>
      </c>
      <c r="AB57" s="72">
        <f>+Departamento!AB57+Departamento!AB79+Departamento!AB167+Departamento!AB365+Departamento!AB387+Departamento!AB453+Departamento!AB497</f>
        <v>0</v>
      </c>
      <c r="AC57" s="72">
        <f>+Departamento!AC57+Departamento!AC79+Departamento!AC167+Departamento!AC365+Departamento!AC387+Departamento!AC453+Departamento!AC497</f>
        <v>0</v>
      </c>
      <c r="AD57" s="72">
        <f>+Departamento!AD57+Departamento!AD79+Departamento!AD167+Departamento!AD365+Departamento!AD387+Departamento!AD453+Departamento!AD497</f>
        <v>0</v>
      </c>
      <c r="AE57" s="72">
        <f>+Departamento!AE57+Departamento!AE79+Departamento!AE167+Departamento!AE365+Departamento!AE387+Departamento!AE453+Departamento!AE497</f>
        <v>0</v>
      </c>
      <c r="AF57" s="72">
        <f>+Departamento!AF57+Departamento!AF79+Departamento!AF167+Departamento!AF365+Departamento!AF387+Departamento!AF453+Departamento!AF497</f>
        <v>0</v>
      </c>
      <c r="AG57" s="72">
        <f>+Departamento!AG57+Departamento!AG79+Departamento!AG167+Departamento!AG365+Departamento!AG387+Departamento!AG453+Departamento!AG497</f>
        <v>0</v>
      </c>
      <c r="AH57" s="72">
        <f>+Departamento!AH57+Departamento!AH79+Departamento!AH167+Departamento!AH365+Departamento!AH387+Departamento!AH453+Departamento!AH497</f>
        <v>0</v>
      </c>
      <c r="AI57" s="72">
        <f>+Departamento!AI57+Departamento!AI79+Departamento!AI167+Departamento!AI365+Departamento!AI387+Departamento!AI453+Departamento!AI497</f>
        <v>0</v>
      </c>
      <c r="AJ57" s="72">
        <f>+Departamento!AJ57+Departamento!AJ79+Departamento!AJ167+Departamento!AJ365+Departamento!AJ387+Departamento!AJ453+Departamento!AJ497</f>
        <v>0</v>
      </c>
      <c r="AK57" s="72">
        <f>+Departamento!AK57+Departamento!AK79+Departamento!AK167+Departamento!AK365+Departamento!AK387+Departamento!AK453+Departamento!AK497</f>
        <v>0.1740895087727527</v>
      </c>
      <c r="AL57" s="72">
        <f>+Departamento!AL57+Departamento!AL79+Departamento!AL167+Departamento!AL365+Departamento!AL387+Departamento!AL453+Departamento!AL497</f>
        <v>0</v>
      </c>
      <c r="AM57" s="72">
        <f>+Departamento!AM57+Departamento!AM79+Departamento!AM167+Departamento!AM365+Departamento!AM387+Departamento!AM453+Departamento!AM497</f>
        <v>86.422453016795131</v>
      </c>
      <c r="AN57" s="74">
        <f>+Departamento!AN57+Departamento!AN79+Departamento!AN167+Departamento!AN365+Departamento!AN387+Departamento!AN453+Departamento!AN497</f>
        <v>302.13761959785211</v>
      </c>
      <c r="AO57" s="74">
        <f>+Departamento!AO57+Departamento!AO79+Departamento!AO167+Departamento!AO365+Departamento!AO387+Departamento!AO453+Departamento!AO497</f>
        <v>3061.352729770706</v>
      </c>
    </row>
    <row r="58" spans="1:41" ht="18" x14ac:dyDescent="0.25">
      <c r="A58" s="93"/>
      <c r="B58" s="96"/>
      <c r="C58" s="22" t="s">
        <v>87</v>
      </c>
      <c r="D58" s="75">
        <f>+Departamento!D58+Departamento!D80+Departamento!D168+Departamento!D366+Departamento!D388+Departamento!D454+Departamento!D498</f>
        <v>0</v>
      </c>
      <c r="E58" s="76">
        <f>+Departamento!E58+Departamento!E80+Departamento!E168+Departamento!E366+Departamento!E388+Departamento!E454+Departamento!E498</f>
        <v>0.89735117101114803</v>
      </c>
      <c r="F58" s="76">
        <f>+Departamento!F58+Departamento!F80+Departamento!F168+Departamento!F366+Departamento!F388+Departamento!F454+Departamento!F498</f>
        <v>0</v>
      </c>
      <c r="G58" s="76">
        <f>+Departamento!G58+Departamento!G80+Departamento!G168+Departamento!G366+Departamento!G388+Departamento!G454+Departamento!G498</f>
        <v>5.0513735357176497</v>
      </c>
      <c r="H58" s="76">
        <f>+Departamento!H58+Departamento!H80+Departamento!H168+Departamento!H366+Departamento!H388+Departamento!H454+Departamento!H498</f>
        <v>0</v>
      </c>
      <c r="I58" s="76">
        <f>+Departamento!I58+Departamento!I80+Departamento!I168+Departamento!I366+Departamento!I388+Departamento!I454+Departamento!I498</f>
        <v>0</v>
      </c>
      <c r="J58" s="76">
        <f>+Departamento!J58+Departamento!J80+Departamento!J168+Departamento!J366+Departamento!J388+Departamento!J454+Departamento!J498</f>
        <v>0</v>
      </c>
      <c r="K58" s="76">
        <f>+Departamento!K58+Departamento!K80+Departamento!K168+Departamento!K366+Departamento!K388+Departamento!K454+Departamento!K498</f>
        <v>0</v>
      </c>
      <c r="L58" s="76">
        <f>+Departamento!L58+Departamento!L80+Departamento!L168+Departamento!L366+Departamento!L388+Departamento!L454+Departamento!L498</f>
        <v>0</v>
      </c>
      <c r="M58" s="76">
        <f>+Departamento!M58+Departamento!M80+Departamento!M168+Departamento!M366+Departamento!M388+Departamento!M454+Departamento!M498</f>
        <v>0</v>
      </c>
      <c r="N58" s="76">
        <f>+Departamento!N58+Departamento!N80+Departamento!N168+Departamento!N366+Departamento!N388+Departamento!N454+Departamento!N498</f>
        <v>0</v>
      </c>
      <c r="O58" s="76">
        <f>+Departamento!O58+Departamento!O80+Departamento!O168+Departamento!O366+Departamento!O388+Departamento!O454+Departamento!O498</f>
        <v>0</v>
      </c>
      <c r="P58" s="76">
        <f>+Departamento!P58+Departamento!P80+Departamento!P168+Departamento!P366+Departamento!P388+Departamento!P454+Departamento!P498</f>
        <v>0</v>
      </c>
      <c r="Q58" s="76">
        <f>+Departamento!Q58+Departamento!Q80+Departamento!Q168+Departamento!Q366+Departamento!Q388+Departamento!Q454+Departamento!Q498</f>
        <v>0</v>
      </c>
      <c r="R58" s="76">
        <f>+Departamento!R58+Departamento!R80+Departamento!R168+Departamento!R366+Departamento!R388+Departamento!R454+Departamento!R498</f>
        <v>0</v>
      </c>
      <c r="S58" s="76">
        <f>+Departamento!S58+Departamento!S80+Departamento!S168+Departamento!S366+Departamento!S388+Departamento!S454+Departamento!S498</f>
        <v>0</v>
      </c>
      <c r="T58" s="76">
        <f>+Departamento!T58+Departamento!T80+Departamento!T168+Departamento!T366+Departamento!T388+Departamento!T454+Departamento!T498</f>
        <v>0</v>
      </c>
      <c r="U58" s="77">
        <f>+Departamento!U58+Departamento!U80+Departamento!U168+Departamento!U366+Departamento!U388+Departamento!U454+Departamento!U498</f>
        <v>0</v>
      </c>
      <c r="V58" s="75">
        <f>+Departamento!V58+Departamento!V80+Departamento!V168+Departamento!V366+Departamento!V388+Departamento!V454+Departamento!V498</f>
        <v>5.9487247067287985</v>
      </c>
      <c r="W58" s="75">
        <f>+Departamento!W58+Departamento!W80+Departamento!W168+Departamento!W366+Departamento!W388+Departamento!W454+Departamento!W498</f>
        <v>0</v>
      </c>
      <c r="X58" s="76">
        <f>+Departamento!X58+Departamento!X80+Departamento!X168+Departamento!X366+Departamento!X388+Departamento!X454+Departamento!X498</f>
        <v>0</v>
      </c>
      <c r="Y58" s="76">
        <f>+Departamento!Y58+Departamento!Y80+Departamento!Y168+Departamento!Y366+Departamento!Y388+Departamento!Y454+Departamento!Y498</f>
        <v>0</v>
      </c>
      <c r="Z58" s="76">
        <f>+Departamento!Z58+Departamento!Z80+Departamento!Z168+Departamento!Z366+Departamento!Z388+Departamento!Z454+Departamento!Z498</f>
        <v>129.08662172905582</v>
      </c>
      <c r="AA58" s="76">
        <f>+Departamento!AA58+Departamento!AA80+Departamento!AA168+Departamento!AA366+Departamento!AA388+Departamento!AA454+Departamento!AA498</f>
        <v>0</v>
      </c>
      <c r="AB58" s="76">
        <f>+Departamento!AB58+Departamento!AB80+Departamento!AB168+Departamento!AB366+Departamento!AB388+Departamento!AB454+Departamento!AB498</f>
        <v>0</v>
      </c>
      <c r="AC58" s="76">
        <f>+Departamento!AC58+Departamento!AC80+Departamento!AC168+Departamento!AC366+Departamento!AC388+Departamento!AC454+Departamento!AC498</f>
        <v>0</v>
      </c>
      <c r="AD58" s="76">
        <f>+Departamento!AD58+Departamento!AD80+Departamento!AD168+Departamento!AD366+Departamento!AD388+Departamento!AD454+Departamento!AD498</f>
        <v>0</v>
      </c>
      <c r="AE58" s="76">
        <f>+Departamento!AE58+Departamento!AE80+Departamento!AE168+Departamento!AE366+Departamento!AE388+Departamento!AE454+Departamento!AE498</f>
        <v>0</v>
      </c>
      <c r="AF58" s="76">
        <f>+Departamento!AF58+Departamento!AF80+Departamento!AF168+Departamento!AF366+Departamento!AF388+Departamento!AF454+Departamento!AF498</f>
        <v>0</v>
      </c>
      <c r="AG58" s="76">
        <f>+Departamento!AG58+Departamento!AG80+Departamento!AG168+Departamento!AG366+Departamento!AG388+Departamento!AG454+Departamento!AG498</f>
        <v>0</v>
      </c>
      <c r="AH58" s="76">
        <f>+Departamento!AH58+Departamento!AH80+Departamento!AH168+Departamento!AH366+Departamento!AH388+Departamento!AH454+Departamento!AH498</f>
        <v>0</v>
      </c>
      <c r="AI58" s="76">
        <f>+Departamento!AI58+Departamento!AI80+Departamento!AI168+Departamento!AI366+Departamento!AI388+Departamento!AI454+Departamento!AI498</f>
        <v>0</v>
      </c>
      <c r="AJ58" s="76">
        <f>+Departamento!AJ58+Departamento!AJ80+Departamento!AJ168+Departamento!AJ366+Departamento!AJ388+Departamento!AJ454+Departamento!AJ498</f>
        <v>0</v>
      </c>
      <c r="AK58" s="76">
        <f>+Departamento!AK58+Departamento!AK80+Departamento!AK168+Departamento!AK366+Departamento!AK388+Departamento!AK454+Departamento!AK498</f>
        <v>0.32148979691979596</v>
      </c>
      <c r="AL58" s="76">
        <f>+Departamento!AL58+Departamento!AL80+Departamento!AL168+Departamento!AL366+Departamento!AL388+Departamento!AL454+Departamento!AL498</f>
        <v>0</v>
      </c>
      <c r="AM58" s="76">
        <f>+Departamento!AM58+Departamento!AM80+Departamento!AM168+Departamento!AM366+Departamento!AM388+Departamento!AM454+Departamento!AM498</f>
        <v>724.1034837799541</v>
      </c>
      <c r="AN58" s="78">
        <f>+Departamento!AN58+Departamento!AN80+Departamento!AN168+Departamento!AN366+Departamento!AN388+Departamento!AN454+Departamento!AN498</f>
        <v>853.51159530592975</v>
      </c>
      <c r="AO58" s="78">
        <f>+Departamento!AO58+Departamento!AO80+Departamento!AO168+Departamento!AO366+Departamento!AO388+Departamento!AO454+Departamento!AO498</f>
        <v>859.4603200126586</v>
      </c>
    </row>
    <row r="59" spans="1:41" ht="18" x14ac:dyDescent="0.25">
      <c r="A59" s="93"/>
      <c r="B59" s="96"/>
      <c r="C59" s="23" t="s">
        <v>88</v>
      </c>
      <c r="D59" s="71">
        <f>+Departamento!D59+Departamento!D81+Departamento!D169+Departamento!D367+Departamento!D389+Departamento!D455+Departamento!D499</f>
        <v>0</v>
      </c>
      <c r="E59" s="72">
        <f>+Departamento!E59+Departamento!E81+Departamento!E169+Departamento!E367+Departamento!E389+Departamento!E455+Departamento!E499</f>
        <v>0</v>
      </c>
      <c r="F59" s="72">
        <f>+Departamento!F59+Departamento!F81+Departamento!F169+Departamento!F367+Departamento!F389+Departamento!F455+Departamento!F499</f>
        <v>0</v>
      </c>
      <c r="G59" s="72">
        <f>+Departamento!G59+Departamento!G81+Departamento!G169+Departamento!G367+Departamento!G389+Departamento!G455+Departamento!G499</f>
        <v>0</v>
      </c>
      <c r="H59" s="72">
        <f>+Departamento!H59+Departamento!H81+Departamento!H169+Departamento!H367+Departamento!H389+Departamento!H455+Departamento!H499</f>
        <v>0</v>
      </c>
      <c r="I59" s="72">
        <f>+Departamento!I59+Departamento!I81+Departamento!I169+Departamento!I367+Departamento!I389+Departamento!I455+Departamento!I499</f>
        <v>0</v>
      </c>
      <c r="J59" s="72">
        <f>+Departamento!J59+Departamento!J81+Departamento!J169+Departamento!J367+Departamento!J389+Departamento!J455+Departamento!J499</f>
        <v>0</v>
      </c>
      <c r="K59" s="72">
        <f>+Departamento!K59+Departamento!K81+Departamento!K169+Departamento!K367+Departamento!K389+Departamento!K455+Departamento!K499</f>
        <v>0</v>
      </c>
      <c r="L59" s="72">
        <f>+Departamento!L59+Departamento!L81+Departamento!L169+Departamento!L367+Departamento!L389+Departamento!L455+Departamento!L499</f>
        <v>0</v>
      </c>
      <c r="M59" s="72">
        <f>+Departamento!M59+Departamento!M81+Departamento!M169+Departamento!M367+Departamento!M389+Departamento!M455+Departamento!M499</f>
        <v>0</v>
      </c>
      <c r="N59" s="72">
        <f>+Departamento!N59+Departamento!N81+Departamento!N169+Departamento!N367+Departamento!N389+Departamento!N455+Departamento!N499</f>
        <v>0</v>
      </c>
      <c r="O59" s="72">
        <f>+Departamento!O59+Departamento!O81+Departamento!O169+Departamento!O367+Departamento!O389+Departamento!O455+Departamento!O499</f>
        <v>0</v>
      </c>
      <c r="P59" s="72">
        <f>+Departamento!P59+Departamento!P81+Departamento!P169+Departamento!P367+Departamento!P389+Departamento!P455+Departamento!P499</f>
        <v>0</v>
      </c>
      <c r="Q59" s="72">
        <f>+Departamento!Q59+Departamento!Q81+Departamento!Q169+Departamento!Q367+Departamento!Q389+Departamento!Q455+Departamento!Q499</f>
        <v>0</v>
      </c>
      <c r="R59" s="72">
        <f>+Departamento!R59+Departamento!R81+Departamento!R169+Departamento!R367+Departamento!R389+Departamento!R455+Departamento!R499</f>
        <v>0</v>
      </c>
      <c r="S59" s="72">
        <f>+Departamento!S59+Departamento!S81+Departamento!S169+Departamento!S367+Departamento!S389+Departamento!S455+Departamento!S499</f>
        <v>0</v>
      </c>
      <c r="T59" s="72">
        <f>+Departamento!T59+Departamento!T81+Departamento!T169+Departamento!T367+Departamento!T389+Departamento!T455+Departamento!T499</f>
        <v>0</v>
      </c>
      <c r="U59" s="73">
        <f>+Departamento!U59+Departamento!U81+Departamento!U169+Departamento!U367+Departamento!U389+Departamento!U455+Departamento!U499</f>
        <v>0</v>
      </c>
      <c r="V59" s="71">
        <f>+Departamento!V59+Departamento!V81+Departamento!V169+Departamento!V367+Departamento!V389+Departamento!V455+Departamento!V499</f>
        <v>0</v>
      </c>
      <c r="W59" s="71">
        <f>+Departamento!W59+Departamento!W81+Departamento!W169+Departamento!W367+Departamento!W389+Departamento!W455+Departamento!W499</f>
        <v>0</v>
      </c>
      <c r="X59" s="72">
        <f>+Departamento!X59+Departamento!X81+Departamento!X169+Departamento!X367+Departamento!X389+Departamento!X455+Departamento!X499</f>
        <v>0</v>
      </c>
      <c r="Y59" s="72">
        <f>+Departamento!Y59+Departamento!Y81+Departamento!Y169+Departamento!Y367+Departamento!Y389+Departamento!Y455+Departamento!Y499</f>
        <v>0</v>
      </c>
      <c r="Z59" s="72">
        <f>+Departamento!Z59+Departamento!Z81+Departamento!Z169+Departamento!Z367+Departamento!Z389+Departamento!Z455+Departamento!Z499</f>
        <v>0</v>
      </c>
      <c r="AA59" s="72">
        <f>+Departamento!AA59+Departamento!AA81+Departamento!AA169+Departamento!AA367+Departamento!AA389+Departamento!AA455+Departamento!AA499</f>
        <v>0</v>
      </c>
      <c r="AB59" s="72">
        <f>+Departamento!AB59+Departamento!AB81+Departamento!AB169+Departamento!AB367+Departamento!AB389+Departamento!AB455+Departamento!AB499</f>
        <v>0</v>
      </c>
      <c r="AC59" s="72">
        <f>+Departamento!AC59+Departamento!AC81+Departamento!AC169+Departamento!AC367+Departamento!AC389+Departamento!AC455+Departamento!AC499</f>
        <v>0</v>
      </c>
      <c r="AD59" s="72">
        <f>+Departamento!AD59+Departamento!AD81+Departamento!AD169+Departamento!AD367+Departamento!AD389+Departamento!AD455+Departamento!AD499</f>
        <v>0</v>
      </c>
      <c r="AE59" s="72">
        <f>+Departamento!AE59+Departamento!AE81+Departamento!AE169+Departamento!AE367+Departamento!AE389+Departamento!AE455+Departamento!AE499</f>
        <v>0</v>
      </c>
      <c r="AF59" s="72">
        <f>+Departamento!AF59+Departamento!AF81+Departamento!AF169+Departamento!AF367+Departamento!AF389+Departamento!AF455+Departamento!AF499</f>
        <v>0</v>
      </c>
      <c r="AG59" s="72">
        <f>+Departamento!AG59+Departamento!AG81+Departamento!AG169+Departamento!AG367+Departamento!AG389+Departamento!AG455+Departamento!AG499</f>
        <v>0</v>
      </c>
      <c r="AH59" s="72">
        <f>+Departamento!AH59+Departamento!AH81+Departamento!AH169+Departamento!AH367+Departamento!AH389+Departamento!AH455+Departamento!AH499</f>
        <v>0</v>
      </c>
      <c r="AI59" s="72">
        <f>+Departamento!AI59+Departamento!AI81+Departamento!AI169+Departamento!AI367+Departamento!AI389+Departamento!AI455+Departamento!AI499</f>
        <v>0</v>
      </c>
      <c r="AJ59" s="72">
        <f>+Departamento!AJ59+Departamento!AJ81+Departamento!AJ169+Departamento!AJ367+Departamento!AJ389+Departamento!AJ455+Departamento!AJ499</f>
        <v>0</v>
      </c>
      <c r="AK59" s="72">
        <f>+Departamento!AK59+Departamento!AK81+Departamento!AK169+Departamento!AK367+Departamento!AK389+Departamento!AK455+Departamento!AK499</f>
        <v>0</v>
      </c>
      <c r="AL59" s="72">
        <f>+Departamento!AL59+Departamento!AL81+Departamento!AL169+Departamento!AL367+Departamento!AL389+Departamento!AL455+Departamento!AL499</f>
        <v>0</v>
      </c>
      <c r="AM59" s="72">
        <f>+Departamento!AM59+Departamento!AM81+Departamento!AM169+Departamento!AM367+Departamento!AM389+Departamento!AM455+Departamento!AM499</f>
        <v>218.8344084757353</v>
      </c>
      <c r="AN59" s="74">
        <f>+Departamento!AN59+Departamento!AN81+Departamento!AN169+Departamento!AN367+Departamento!AN389+Departamento!AN455+Departamento!AN499</f>
        <v>218.8344084757353</v>
      </c>
      <c r="AO59" s="74">
        <f>+Departamento!AO59+Departamento!AO81+Departamento!AO169+Departamento!AO367+Departamento!AO389+Departamento!AO455+Departamento!AO499</f>
        <v>218.8344084757353</v>
      </c>
    </row>
    <row r="60" spans="1:41" ht="18" x14ac:dyDescent="0.25">
      <c r="A60" s="93"/>
      <c r="B60" s="96"/>
      <c r="C60" s="22" t="s">
        <v>89</v>
      </c>
      <c r="D60" s="75">
        <f>+Departamento!D60+Departamento!D82+Departamento!D170+Departamento!D368+Departamento!D390+Departamento!D456+Departamento!D500</f>
        <v>0</v>
      </c>
      <c r="E60" s="76">
        <f>+Departamento!E60+Departamento!E82+Departamento!E170+Departamento!E368+Departamento!E390+Departamento!E456+Departamento!E500</f>
        <v>0</v>
      </c>
      <c r="F60" s="76">
        <f>+Departamento!F60+Departamento!F82+Departamento!F170+Departamento!F368+Departamento!F390+Departamento!F456+Departamento!F500</f>
        <v>0</v>
      </c>
      <c r="G60" s="76">
        <f>+Departamento!G60+Departamento!G82+Departamento!G170+Departamento!G368+Departamento!G390+Departamento!G456+Departamento!G500</f>
        <v>0</v>
      </c>
      <c r="H60" s="76">
        <f>+Departamento!H60+Departamento!H82+Departamento!H170+Departamento!H368+Departamento!H390+Departamento!H456+Departamento!H500</f>
        <v>0</v>
      </c>
      <c r="I60" s="76">
        <f>+Departamento!I60+Departamento!I82+Departamento!I170+Departamento!I368+Departamento!I390+Departamento!I456+Departamento!I500</f>
        <v>0</v>
      </c>
      <c r="J60" s="76">
        <f>+Departamento!J60+Departamento!J82+Departamento!J170+Departamento!J368+Departamento!J390+Departamento!J456+Departamento!J500</f>
        <v>0</v>
      </c>
      <c r="K60" s="76">
        <f>+Departamento!K60+Departamento!K82+Departamento!K170+Departamento!K368+Departamento!K390+Departamento!K456+Departamento!K500</f>
        <v>0</v>
      </c>
      <c r="L60" s="76">
        <f>+Departamento!L60+Departamento!L82+Departamento!L170+Departamento!L368+Departamento!L390+Departamento!L456+Departamento!L500</f>
        <v>0</v>
      </c>
      <c r="M60" s="76">
        <f>+Departamento!M60+Departamento!M82+Departamento!M170+Departamento!M368+Departamento!M390+Departamento!M456+Departamento!M500</f>
        <v>0</v>
      </c>
      <c r="N60" s="76">
        <f>+Departamento!N60+Departamento!N82+Departamento!N170+Departamento!N368+Departamento!N390+Departamento!N456+Departamento!N500</f>
        <v>0</v>
      </c>
      <c r="O60" s="76">
        <f>+Departamento!O60+Departamento!O82+Departamento!O170+Departamento!O368+Departamento!O390+Departamento!O456+Departamento!O500</f>
        <v>0</v>
      </c>
      <c r="P60" s="76">
        <f>+Departamento!P60+Departamento!P82+Departamento!P170+Departamento!P368+Departamento!P390+Departamento!P456+Departamento!P500</f>
        <v>0</v>
      </c>
      <c r="Q60" s="76">
        <f>+Departamento!Q60+Departamento!Q82+Departamento!Q170+Departamento!Q368+Departamento!Q390+Departamento!Q456+Departamento!Q500</f>
        <v>0</v>
      </c>
      <c r="R60" s="76">
        <f>+Departamento!R60+Departamento!R82+Departamento!R170+Departamento!R368+Departamento!R390+Departamento!R456+Departamento!R500</f>
        <v>0</v>
      </c>
      <c r="S60" s="76">
        <f>+Departamento!S60+Departamento!S82+Departamento!S170+Departamento!S368+Departamento!S390+Departamento!S456+Departamento!S500</f>
        <v>0</v>
      </c>
      <c r="T60" s="76">
        <f>+Departamento!T60+Departamento!T82+Departamento!T170+Departamento!T368+Departamento!T390+Departamento!T456+Departamento!T500</f>
        <v>0</v>
      </c>
      <c r="U60" s="77">
        <f>+Departamento!U60+Departamento!U82+Departamento!U170+Departamento!U368+Departamento!U390+Departamento!U456+Departamento!U500</f>
        <v>0</v>
      </c>
      <c r="V60" s="75">
        <f>+Departamento!V60+Departamento!V82+Departamento!V170+Departamento!V368+Departamento!V390+Departamento!V456+Departamento!V500</f>
        <v>0</v>
      </c>
      <c r="W60" s="75">
        <f>+Departamento!W60+Departamento!W82+Departamento!W170+Departamento!W368+Departamento!W390+Departamento!W456+Departamento!W500</f>
        <v>0</v>
      </c>
      <c r="X60" s="76">
        <f>+Departamento!X60+Departamento!X82+Departamento!X170+Departamento!X368+Departamento!X390+Departamento!X456+Departamento!X500</f>
        <v>0</v>
      </c>
      <c r="Y60" s="76">
        <f>+Departamento!Y60+Departamento!Y82+Departamento!Y170+Departamento!Y368+Departamento!Y390+Departamento!Y456+Departamento!Y500</f>
        <v>0</v>
      </c>
      <c r="Z60" s="76">
        <f>+Departamento!Z60+Departamento!Z82+Departamento!Z170+Departamento!Z368+Departamento!Z390+Departamento!Z456+Departamento!Z500</f>
        <v>0</v>
      </c>
      <c r="AA60" s="76">
        <f>+Departamento!AA60+Departamento!AA82+Departamento!AA170+Departamento!AA368+Departamento!AA390+Departamento!AA456+Departamento!AA500</f>
        <v>0</v>
      </c>
      <c r="AB60" s="76">
        <f>+Departamento!AB60+Departamento!AB82+Departamento!AB170+Departamento!AB368+Departamento!AB390+Departamento!AB456+Departamento!AB500</f>
        <v>0</v>
      </c>
      <c r="AC60" s="76">
        <f>+Departamento!AC60+Departamento!AC82+Departamento!AC170+Departamento!AC368+Departamento!AC390+Departamento!AC456+Departamento!AC500</f>
        <v>0</v>
      </c>
      <c r="AD60" s="76">
        <f>+Departamento!AD60+Departamento!AD82+Departamento!AD170+Departamento!AD368+Departamento!AD390+Departamento!AD456+Departamento!AD500</f>
        <v>0</v>
      </c>
      <c r="AE60" s="76">
        <f>+Departamento!AE60+Departamento!AE82+Departamento!AE170+Departamento!AE368+Departamento!AE390+Departamento!AE456+Departamento!AE500</f>
        <v>0</v>
      </c>
      <c r="AF60" s="76">
        <f>+Departamento!AF60+Departamento!AF82+Departamento!AF170+Departamento!AF368+Departamento!AF390+Departamento!AF456+Departamento!AF500</f>
        <v>0</v>
      </c>
      <c r="AG60" s="76">
        <f>+Departamento!AG60+Departamento!AG82+Departamento!AG170+Departamento!AG368+Departamento!AG390+Departamento!AG456+Departamento!AG500</f>
        <v>0</v>
      </c>
      <c r="AH60" s="76">
        <f>+Departamento!AH60+Departamento!AH82+Departamento!AH170+Departamento!AH368+Departamento!AH390+Departamento!AH456+Departamento!AH500</f>
        <v>0</v>
      </c>
      <c r="AI60" s="76">
        <f>+Departamento!AI60+Departamento!AI82+Departamento!AI170+Departamento!AI368+Departamento!AI390+Departamento!AI456+Departamento!AI500</f>
        <v>0</v>
      </c>
      <c r="AJ60" s="76">
        <f>+Departamento!AJ60+Departamento!AJ82+Departamento!AJ170+Departamento!AJ368+Departamento!AJ390+Departamento!AJ456+Departamento!AJ500</f>
        <v>0</v>
      </c>
      <c r="AK60" s="76">
        <f>+Departamento!AK60+Departamento!AK82+Departamento!AK170+Departamento!AK368+Departamento!AK390+Departamento!AK456+Departamento!AK500</f>
        <v>0</v>
      </c>
      <c r="AL60" s="76">
        <f>+Departamento!AL60+Departamento!AL82+Departamento!AL170+Departamento!AL368+Departamento!AL390+Departamento!AL456+Departamento!AL500</f>
        <v>0</v>
      </c>
      <c r="AM60" s="76">
        <f>+Departamento!AM60+Departamento!AM82+Departamento!AM170+Departamento!AM368+Departamento!AM390+Departamento!AM456+Departamento!AM500</f>
        <v>37.624355014190535</v>
      </c>
      <c r="AN60" s="78">
        <f>+Departamento!AN60+Departamento!AN82+Departamento!AN170+Departamento!AN368+Departamento!AN390+Departamento!AN456+Departamento!AN500</f>
        <v>37.624355014190535</v>
      </c>
      <c r="AO60" s="78">
        <f>+Departamento!AO60+Departamento!AO82+Departamento!AO170+Departamento!AO368+Departamento!AO390+Departamento!AO456+Departamento!AO500</f>
        <v>37.624355014190535</v>
      </c>
    </row>
    <row r="61" spans="1:41" ht="18" x14ac:dyDescent="0.25">
      <c r="A61" s="93"/>
      <c r="B61" s="96"/>
      <c r="C61" s="23" t="s">
        <v>90</v>
      </c>
      <c r="D61" s="71">
        <f>+Departamento!D61+Departamento!D83+Departamento!D171+Departamento!D369+Departamento!D391+Departamento!D457+Departamento!D501</f>
        <v>0</v>
      </c>
      <c r="E61" s="72">
        <f>+Departamento!E61+Departamento!E83+Departamento!E171+Departamento!E369+Departamento!E391+Departamento!E457+Departamento!E501</f>
        <v>0</v>
      </c>
      <c r="F61" s="72">
        <f>+Departamento!F61+Departamento!F83+Departamento!F171+Departamento!F369+Departamento!F391+Departamento!F457+Departamento!F501</f>
        <v>0</v>
      </c>
      <c r="G61" s="72">
        <f>+Departamento!G61+Departamento!G83+Departamento!G171+Departamento!G369+Departamento!G391+Departamento!G457+Departamento!G501</f>
        <v>0</v>
      </c>
      <c r="H61" s="72">
        <f>+Departamento!H61+Departamento!H83+Departamento!H171+Departamento!H369+Departamento!H391+Departamento!H457+Departamento!H501</f>
        <v>0</v>
      </c>
      <c r="I61" s="72">
        <f>+Departamento!I61+Departamento!I83+Departamento!I171+Departamento!I369+Departamento!I391+Departamento!I457+Departamento!I501</f>
        <v>0</v>
      </c>
      <c r="J61" s="72">
        <f>+Departamento!J61+Departamento!J83+Departamento!J171+Departamento!J369+Departamento!J391+Departamento!J457+Departamento!J501</f>
        <v>0</v>
      </c>
      <c r="K61" s="72">
        <f>+Departamento!K61+Departamento!K83+Departamento!K171+Departamento!K369+Departamento!K391+Departamento!K457+Departamento!K501</f>
        <v>0</v>
      </c>
      <c r="L61" s="72">
        <f>+Departamento!L61+Departamento!L83+Departamento!L171+Departamento!L369+Departamento!L391+Departamento!L457+Departamento!L501</f>
        <v>0.99992565328242011</v>
      </c>
      <c r="M61" s="72">
        <f>+Departamento!M61+Departamento!M83+Departamento!M171+Departamento!M369+Departamento!M391+Departamento!M457+Departamento!M501</f>
        <v>0</v>
      </c>
      <c r="N61" s="72">
        <f>+Departamento!N61+Departamento!N83+Departamento!N171+Departamento!N369+Departamento!N391+Departamento!N457+Departamento!N501</f>
        <v>0</v>
      </c>
      <c r="O61" s="72">
        <f>+Departamento!O61+Departamento!O83+Departamento!O171+Departamento!O369+Departamento!O391+Departamento!O457+Departamento!O501</f>
        <v>0</v>
      </c>
      <c r="P61" s="72">
        <f>+Departamento!P61+Departamento!P83+Departamento!P171+Departamento!P369+Departamento!P391+Departamento!P457+Departamento!P501</f>
        <v>0</v>
      </c>
      <c r="Q61" s="72">
        <f>+Departamento!Q61+Departamento!Q83+Departamento!Q171+Departamento!Q369+Departamento!Q391+Departamento!Q457+Departamento!Q501</f>
        <v>0</v>
      </c>
      <c r="R61" s="72">
        <f>+Departamento!R61+Departamento!R83+Departamento!R171+Departamento!R369+Departamento!R391+Departamento!R457+Departamento!R501</f>
        <v>0</v>
      </c>
      <c r="S61" s="72">
        <f>+Departamento!S61+Departamento!S83+Departamento!S171+Departamento!S369+Departamento!S391+Departamento!S457+Departamento!S501</f>
        <v>0</v>
      </c>
      <c r="T61" s="72">
        <f>+Departamento!T61+Departamento!T83+Departamento!T171+Departamento!T369+Departamento!T391+Departamento!T457+Departamento!T501</f>
        <v>0</v>
      </c>
      <c r="U61" s="73">
        <f>+Departamento!U61+Departamento!U83+Departamento!U171+Departamento!U369+Departamento!U391+Departamento!U457+Departamento!U501</f>
        <v>0</v>
      </c>
      <c r="V61" s="71">
        <f>+Departamento!V61+Departamento!V83+Departamento!V171+Departamento!V369+Departamento!V391+Departamento!V457+Departamento!V501</f>
        <v>0.99992565328242011</v>
      </c>
      <c r="W61" s="71">
        <f>+Departamento!W61+Departamento!W83+Departamento!W171+Departamento!W369+Departamento!W391+Departamento!W457+Departamento!W501</f>
        <v>0</v>
      </c>
      <c r="X61" s="72">
        <f>+Departamento!X61+Departamento!X83+Departamento!X171+Departamento!X369+Departamento!X391+Departamento!X457+Departamento!X501</f>
        <v>0</v>
      </c>
      <c r="Y61" s="72">
        <f>+Departamento!Y61+Departamento!Y83+Departamento!Y171+Departamento!Y369+Departamento!Y391+Departamento!Y457+Departamento!Y501</f>
        <v>0</v>
      </c>
      <c r="Z61" s="72">
        <f>+Departamento!Z61+Departamento!Z83+Departamento!Z171+Departamento!Z369+Departamento!Z391+Departamento!Z457+Departamento!Z501</f>
        <v>0</v>
      </c>
      <c r="AA61" s="72">
        <f>+Departamento!AA61+Departamento!AA83+Departamento!AA171+Departamento!AA369+Departamento!AA391+Departamento!AA457+Departamento!AA501</f>
        <v>0</v>
      </c>
      <c r="AB61" s="72">
        <f>+Departamento!AB61+Departamento!AB83+Departamento!AB171+Departamento!AB369+Departamento!AB391+Departamento!AB457+Departamento!AB501</f>
        <v>0.57001492305822854</v>
      </c>
      <c r="AC61" s="72">
        <f>+Departamento!AC61+Departamento!AC83+Departamento!AC171+Departamento!AC369+Departamento!AC391+Departamento!AC457+Departamento!AC501</f>
        <v>0</v>
      </c>
      <c r="AD61" s="72">
        <f>+Departamento!AD61+Departamento!AD83+Departamento!AD171+Departamento!AD369+Departamento!AD391+Departamento!AD457+Departamento!AD501</f>
        <v>1.4718641085208399</v>
      </c>
      <c r="AE61" s="72">
        <f>+Departamento!AE61+Departamento!AE83+Departamento!AE171+Departamento!AE369+Departamento!AE391+Departamento!AE457+Departamento!AE501</f>
        <v>0</v>
      </c>
      <c r="AF61" s="72">
        <f>+Departamento!AF61+Departamento!AF83+Departamento!AF171+Departamento!AF369+Departamento!AF391+Departamento!AF457+Departamento!AF501</f>
        <v>0</v>
      </c>
      <c r="AG61" s="72">
        <f>+Departamento!AG61+Departamento!AG83+Departamento!AG171+Departamento!AG369+Departamento!AG391+Departamento!AG457+Departamento!AG501</f>
        <v>0</v>
      </c>
      <c r="AH61" s="72">
        <f>+Departamento!AH61+Departamento!AH83+Departamento!AH171+Departamento!AH369+Departamento!AH391+Departamento!AH457+Departamento!AH501</f>
        <v>0</v>
      </c>
      <c r="AI61" s="72">
        <f>+Departamento!AI61+Departamento!AI83+Departamento!AI171+Departamento!AI369+Departamento!AI391+Departamento!AI457+Departamento!AI501</f>
        <v>0</v>
      </c>
      <c r="AJ61" s="72">
        <f>+Departamento!AJ61+Departamento!AJ83+Departamento!AJ171+Departamento!AJ369+Departamento!AJ391+Departamento!AJ457+Departamento!AJ501</f>
        <v>0</v>
      </c>
      <c r="AK61" s="72">
        <f>+Departamento!AK61+Departamento!AK83+Departamento!AK171+Departamento!AK369+Departamento!AK391+Departamento!AK457+Departamento!AK501</f>
        <v>0</v>
      </c>
      <c r="AL61" s="72">
        <f>+Departamento!AL61+Departamento!AL83+Departamento!AL171+Departamento!AL369+Departamento!AL391+Departamento!AL457+Departamento!AL501</f>
        <v>0</v>
      </c>
      <c r="AM61" s="72">
        <f>+Departamento!AM61+Departamento!AM83+Departamento!AM171+Departamento!AM369+Departamento!AM391+Departamento!AM457+Departamento!AM501</f>
        <v>3000.5093808131451</v>
      </c>
      <c r="AN61" s="74">
        <f>+Departamento!AN61+Departamento!AN83+Departamento!AN171+Departamento!AN369+Departamento!AN391+Departamento!AN457+Departamento!AN501</f>
        <v>3002.5512598447244</v>
      </c>
      <c r="AO61" s="74">
        <f>+Departamento!AO61+Departamento!AO83+Departamento!AO171+Departamento!AO369+Departamento!AO391+Departamento!AO457+Departamento!AO501</f>
        <v>3003.5511854980064</v>
      </c>
    </row>
    <row r="62" spans="1:41" ht="18" x14ac:dyDescent="0.25">
      <c r="A62" s="93"/>
      <c r="B62" s="96"/>
      <c r="C62" s="22" t="s">
        <v>91</v>
      </c>
      <c r="D62" s="75">
        <f>+Departamento!D62+Departamento!D84+Departamento!D172+Departamento!D370+Departamento!D392+Departamento!D458+Departamento!D502</f>
        <v>0</v>
      </c>
      <c r="E62" s="76">
        <f>+Departamento!E62+Departamento!E84+Departamento!E172+Departamento!E370+Departamento!E392+Departamento!E458+Departamento!E502</f>
        <v>0</v>
      </c>
      <c r="F62" s="76">
        <f>+Departamento!F62+Departamento!F84+Departamento!F172+Departamento!F370+Departamento!F392+Departamento!F458+Departamento!F502</f>
        <v>0</v>
      </c>
      <c r="G62" s="76">
        <f>+Departamento!G62+Departamento!G84+Departamento!G172+Departamento!G370+Departamento!G392+Departamento!G458+Departamento!G502</f>
        <v>0</v>
      </c>
      <c r="H62" s="76">
        <f>+Departamento!H62+Departamento!H84+Departamento!H172+Departamento!H370+Departamento!H392+Departamento!H458+Departamento!H502</f>
        <v>0</v>
      </c>
      <c r="I62" s="76">
        <f>+Departamento!I62+Departamento!I84+Departamento!I172+Departamento!I370+Departamento!I392+Departamento!I458+Departamento!I502</f>
        <v>0</v>
      </c>
      <c r="J62" s="76">
        <f>+Departamento!J62+Departamento!J84+Departamento!J172+Departamento!J370+Departamento!J392+Departamento!J458+Departamento!J502</f>
        <v>0</v>
      </c>
      <c r="K62" s="76">
        <f>+Departamento!K62+Departamento!K84+Departamento!K172+Departamento!K370+Departamento!K392+Departamento!K458+Departamento!K502</f>
        <v>0</v>
      </c>
      <c r="L62" s="76">
        <f>+Departamento!L62+Departamento!L84+Departamento!L172+Departamento!L370+Departamento!L392+Departamento!L458+Departamento!L502</f>
        <v>0</v>
      </c>
      <c r="M62" s="76">
        <f>+Departamento!M62+Departamento!M84+Departamento!M172+Departamento!M370+Departamento!M392+Departamento!M458+Departamento!M502</f>
        <v>0</v>
      </c>
      <c r="N62" s="76">
        <f>+Departamento!N62+Departamento!N84+Departamento!N172+Departamento!N370+Departamento!N392+Departamento!N458+Departamento!N502</f>
        <v>0</v>
      </c>
      <c r="O62" s="76">
        <f>+Departamento!O62+Departamento!O84+Departamento!O172+Departamento!O370+Departamento!O392+Departamento!O458+Departamento!O502</f>
        <v>0</v>
      </c>
      <c r="P62" s="76">
        <f>+Departamento!P62+Departamento!P84+Departamento!P172+Departamento!P370+Departamento!P392+Departamento!P458+Departamento!P502</f>
        <v>0</v>
      </c>
      <c r="Q62" s="76">
        <f>+Departamento!Q62+Departamento!Q84+Departamento!Q172+Departamento!Q370+Departamento!Q392+Departamento!Q458+Departamento!Q502</f>
        <v>0</v>
      </c>
      <c r="R62" s="76">
        <f>+Departamento!R62+Departamento!R84+Departamento!R172+Departamento!R370+Departamento!R392+Departamento!R458+Departamento!R502</f>
        <v>0</v>
      </c>
      <c r="S62" s="76">
        <f>+Departamento!S62+Departamento!S84+Departamento!S172+Departamento!S370+Departamento!S392+Departamento!S458+Departamento!S502</f>
        <v>0</v>
      </c>
      <c r="T62" s="76">
        <f>+Departamento!T62+Departamento!T84+Departamento!T172+Departamento!T370+Departamento!T392+Departamento!T458+Departamento!T502</f>
        <v>0</v>
      </c>
      <c r="U62" s="77">
        <f>+Departamento!U62+Departamento!U84+Departamento!U172+Departamento!U370+Departamento!U392+Departamento!U458+Departamento!U502</f>
        <v>0</v>
      </c>
      <c r="V62" s="75">
        <f>+Departamento!V62+Departamento!V84+Departamento!V172+Departamento!V370+Departamento!V392+Departamento!V458+Departamento!V502</f>
        <v>0</v>
      </c>
      <c r="W62" s="75">
        <f>+Departamento!W62+Departamento!W84+Departamento!W172+Departamento!W370+Departamento!W392+Departamento!W458+Departamento!W502</f>
        <v>0</v>
      </c>
      <c r="X62" s="76">
        <f>+Departamento!X62+Departamento!X84+Departamento!X172+Departamento!X370+Departamento!X392+Departamento!X458+Departamento!X502</f>
        <v>0</v>
      </c>
      <c r="Y62" s="76">
        <f>+Departamento!Y62+Departamento!Y84+Departamento!Y172+Departamento!Y370+Departamento!Y392+Departamento!Y458+Departamento!Y502</f>
        <v>0</v>
      </c>
      <c r="Z62" s="76">
        <f>+Departamento!Z62+Departamento!Z84+Departamento!Z172+Departamento!Z370+Departamento!Z392+Departamento!Z458+Departamento!Z502</f>
        <v>0</v>
      </c>
      <c r="AA62" s="76">
        <f>+Departamento!AA62+Departamento!AA84+Departamento!AA172+Departamento!AA370+Departamento!AA392+Departamento!AA458+Departamento!AA502</f>
        <v>0</v>
      </c>
      <c r="AB62" s="76">
        <f>+Departamento!AB62+Departamento!AB84+Departamento!AB172+Departamento!AB370+Departamento!AB392+Departamento!AB458+Departamento!AB502</f>
        <v>0</v>
      </c>
      <c r="AC62" s="76">
        <f>+Departamento!AC62+Departamento!AC84+Departamento!AC172+Departamento!AC370+Departamento!AC392+Departamento!AC458+Departamento!AC502</f>
        <v>0</v>
      </c>
      <c r="AD62" s="76">
        <f>+Departamento!AD62+Departamento!AD84+Departamento!AD172+Departamento!AD370+Departamento!AD392+Departamento!AD458+Departamento!AD502</f>
        <v>0</v>
      </c>
      <c r="AE62" s="76">
        <f>+Departamento!AE62+Departamento!AE84+Departamento!AE172+Departamento!AE370+Departamento!AE392+Departamento!AE458+Departamento!AE502</f>
        <v>0</v>
      </c>
      <c r="AF62" s="76">
        <f>+Departamento!AF62+Departamento!AF84+Departamento!AF172+Departamento!AF370+Departamento!AF392+Departamento!AF458+Departamento!AF502</f>
        <v>0</v>
      </c>
      <c r="AG62" s="76">
        <f>+Departamento!AG62+Departamento!AG84+Departamento!AG172+Departamento!AG370+Departamento!AG392+Departamento!AG458+Departamento!AG502</f>
        <v>0</v>
      </c>
      <c r="AH62" s="76">
        <f>+Departamento!AH62+Departamento!AH84+Departamento!AH172+Departamento!AH370+Departamento!AH392+Departamento!AH458+Departamento!AH502</f>
        <v>0</v>
      </c>
      <c r="AI62" s="76">
        <f>+Departamento!AI62+Departamento!AI84+Departamento!AI172+Departamento!AI370+Departamento!AI392+Departamento!AI458+Departamento!AI502</f>
        <v>0</v>
      </c>
      <c r="AJ62" s="76">
        <f>+Departamento!AJ62+Departamento!AJ84+Departamento!AJ172+Departamento!AJ370+Departamento!AJ392+Departamento!AJ458+Departamento!AJ502</f>
        <v>0</v>
      </c>
      <c r="AK62" s="76">
        <f>+Departamento!AK62+Departamento!AK84+Departamento!AK172+Departamento!AK370+Departamento!AK392+Departamento!AK458+Departamento!AK502</f>
        <v>0</v>
      </c>
      <c r="AL62" s="76">
        <f>+Departamento!AL62+Departamento!AL84+Departamento!AL172+Departamento!AL370+Departamento!AL392+Departamento!AL458+Departamento!AL502</f>
        <v>0</v>
      </c>
      <c r="AM62" s="76">
        <f>+Departamento!AM62+Departamento!AM84+Departamento!AM172+Departamento!AM370+Departamento!AM392+Departamento!AM458+Departamento!AM502</f>
        <v>4563.403422441871</v>
      </c>
      <c r="AN62" s="78">
        <f>+Departamento!AN62+Departamento!AN84+Departamento!AN172+Departamento!AN370+Departamento!AN392+Departamento!AN458+Departamento!AN502</f>
        <v>4563.403422441871</v>
      </c>
      <c r="AO62" s="78">
        <f>+Departamento!AO62+Departamento!AO84+Departamento!AO172+Departamento!AO370+Departamento!AO392+Departamento!AO458+Departamento!AO502</f>
        <v>4563.403422441871</v>
      </c>
    </row>
    <row r="63" spans="1:41" x14ac:dyDescent="0.25">
      <c r="A63" s="93"/>
      <c r="B63" s="96"/>
      <c r="C63" s="23" t="s">
        <v>105</v>
      </c>
      <c r="D63" s="71">
        <f>+Departamento!D63+Departamento!D85+Departamento!D173+Departamento!D371+Departamento!D393+Departamento!D459+Departamento!D503</f>
        <v>0</v>
      </c>
      <c r="E63" s="72">
        <f>+Departamento!E63+Departamento!E85+Departamento!E173+Departamento!E371+Departamento!E393+Departamento!E459+Departamento!E503</f>
        <v>0</v>
      </c>
      <c r="F63" s="72">
        <f>+Departamento!F63+Departamento!F85+Departamento!F173+Departamento!F371+Departamento!F393+Departamento!F459+Departamento!F503</f>
        <v>0</v>
      </c>
      <c r="G63" s="72">
        <f>+Departamento!G63+Departamento!G85+Departamento!G173+Departamento!G371+Departamento!G393+Departamento!G459+Departamento!G503</f>
        <v>0</v>
      </c>
      <c r="H63" s="72">
        <f>+Departamento!H63+Departamento!H85+Departamento!H173+Departamento!H371+Departamento!H393+Departamento!H459+Departamento!H503</f>
        <v>4332.5113059114092</v>
      </c>
      <c r="I63" s="72">
        <f>+Departamento!I63+Departamento!I85+Departamento!I173+Departamento!I371+Departamento!I393+Departamento!I459+Departamento!I503</f>
        <v>0</v>
      </c>
      <c r="J63" s="72">
        <f>+Departamento!J63+Departamento!J85+Departamento!J173+Departamento!J371+Departamento!J393+Departamento!J459+Departamento!J503</f>
        <v>0</v>
      </c>
      <c r="K63" s="72">
        <f>+Departamento!K63+Departamento!K85+Departamento!K173+Departamento!K371+Departamento!K393+Departamento!K459+Departamento!K503</f>
        <v>0</v>
      </c>
      <c r="L63" s="72">
        <f>+Departamento!L63+Departamento!L85+Departamento!L173+Departamento!L371+Departamento!L393+Departamento!L459+Departamento!L503</f>
        <v>0</v>
      </c>
      <c r="M63" s="72">
        <f>+Departamento!M63+Departamento!M85+Departamento!M173+Departamento!M371+Departamento!M393+Departamento!M459+Departamento!M503</f>
        <v>0</v>
      </c>
      <c r="N63" s="72">
        <f>+Departamento!N63+Departamento!N85+Departamento!N173+Departamento!N371+Departamento!N393+Departamento!N459+Departamento!N503</f>
        <v>0</v>
      </c>
      <c r="O63" s="72">
        <f>+Departamento!O63+Departamento!O85+Departamento!O173+Departamento!O371+Departamento!O393+Departamento!O459+Departamento!O503</f>
        <v>0</v>
      </c>
      <c r="P63" s="72">
        <f>+Departamento!P63+Departamento!P85+Departamento!P173+Departamento!P371+Departamento!P393+Departamento!P459+Departamento!P503</f>
        <v>0</v>
      </c>
      <c r="Q63" s="72">
        <f>+Departamento!Q63+Departamento!Q85+Departamento!Q173+Departamento!Q371+Departamento!Q393+Departamento!Q459+Departamento!Q503</f>
        <v>0</v>
      </c>
      <c r="R63" s="72">
        <f>+Departamento!R63+Departamento!R85+Departamento!R173+Departamento!R371+Departamento!R393+Departamento!R459+Departamento!R503</f>
        <v>0</v>
      </c>
      <c r="S63" s="72">
        <f>+Departamento!S63+Departamento!S85+Departamento!S173+Departamento!S371+Departamento!S393+Departamento!S459+Departamento!S503</f>
        <v>0</v>
      </c>
      <c r="T63" s="72">
        <f>+Departamento!T63+Departamento!T85+Departamento!T173+Departamento!T371+Departamento!T393+Departamento!T459+Departamento!T503</f>
        <v>0</v>
      </c>
      <c r="U63" s="73">
        <f>+Departamento!U63+Departamento!U85+Departamento!U173+Departamento!U371+Departamento!U393+Departamento!U459+Departamento!U503</f>
        <v>0</v>
      </c>
      <c r="V63" s="71">
        <f>+Departamento!V63+Departamento!V85+Departamento!V173+Departamento!V371+Departamento!V393+Departamento!V459+Departamento!V503</f>
        <v>4332.5113059114092</v>
      </c>
      <c r="W63" s="71">
        <f>+Departamento!W63+Departamento!W85+Departamento!W173+Departamento!W371+Departamento!W393+Departamento!W459+Departamento!W503</f>
        <v>0</v>
      </c>
      <c r="X63" s="72">
        <f>+Departamento!X63+Departamento!X85+Departamento!X173+Departamento!X371+Departamento!X393+Departamento!X459+Departamento!X503</f>
        <v>0</v>
      </c>
      <c r="Y63" s="72">
        <f>+Departamento!Y63+Departamento!Y85+Departamento!Y173+Departamento!Y371+Departamento!Y393+Departamento!Y459+Departamento!Y503</f>
        <v>0</v>
      </c>
      <c r="Z63" s="72">
        <f>+Departamento!Z63+Departamento!Z85+Departamento!Z173+Departamento!Z371+Departamento!Z393+Departamento!Z459+Departamento!Z503</f>
        <v>0</v>
      </c>
      <c r="AA63" s="72">
        <f>+Departamento!AA63+Departamento!AA85+Departamento!AA173+Departamento!AA371+Departamento!AA393+Departamento!AA459+Departamento!AA503</f>
        <v>0</v>
      </c>
      <c r="AB63" s="72">
        <f>+Departamento!AB63+Departamento!AB85+Departamento!AB173+Departamento!AB371+Departamento!AB393+Departamento!AB459+Departamento!AB503</f>
        <v>0</v>
      </c>
      <c r="AC63" s="72">
        <f>+Departamento!AC63+Departamento!AC85+Departamento!AC173+Departamento!AC371+Departamento!AC393+Departamento!AC459+Departamento!AC503</f>
        <v>0</v>
      </c>
      <c r="AD63" s="72">
        <f>+Departamento!AD63+Departamento!AD85+Departamento!AD173+Departamento!AD371+Departamento!AD393+Departamento!AD459+Departamento!AD503</f>
        <v>0</v>
      </c>
      <c r="AE63" s="72">
        <f>+Departamento!AE63+Departamento!AE85+Departamento!AE173+Departamento!AE371+Departamento!AE393+Departamento!AE459+Departamento!AE503</f>
        <v>0</v>
      </c>
      <c r="AF63" s="72">
        <f>+Departamento!AF63+Departamento!AF85+Departamento!AF173+Departamento!AF371+Departamento!AF393+Departamento!AF459+Departamento!AF503</f>
        <v>0</v>
      </c>
      <c r="AG63" s="72">
        <f>+Departamento!AG63+Departamento!AG85+Departamento!AG173+Departamento!AG371+Departamento!AG393+Departamento!AG459+Departamento!AG503</f>
        <v>0</v>
      </c>
      <c r="AH63" s="72">
        <f>+Departamento!AH63+Departamento!AH85+Departamento!AH173+Departamento!AH371+Departamento!AH393+Departamento!AH459+Departamento!AH503</f>
        <v>0</v>
      </c>
      <c r="AI63" s="72">
        <f>+Departamento!AI63+Departamento!AI85+Departamento!AI173+Departamento!AI371+Departamento!AI393+Departamento!AI459+Departamento!AI503</f>
        <v>0</v>
      </c>
      <c r="AJ63" s="72">
        <f>+Departamento!AJ63+Departamento!AJ85+Departamento!AJ173+Departamento!AJ371+Departamento!AJ393+Departamento!AJ459+Departamento!AJ503</f>
        <v>0</v>
      </c>
      <c r="AK63" s="72">
        <f>+Departamento!AK63+Departamento!AK85+Departamento!AK173+Departamento!AK371+Departamento!AK393+Departamento!AK459+Departamento!AK503</f>
        <v>0</v>
      </c>
      <c r="AL63" s="72">
        <f>+Departamento!AL63+Departamento!AL85+Departamento!AL173+Departamento!AL371+Departamento!AL393+Departamento!AL459+Departamento!AL503</f>
        <v>0</v>
      </c>
      <c r="AM63" s="72">
        <f>+Departamento!AM63+Departamento!AM85+Departamento!AM173+Departamento!AM371+Departamento!AM393+Departamento!AM459+Departamento!AM503</f>
        <v>0</v>
      </c>
      <c r="AN63" s="74">
        <f>+Departamento!AN63+Departamento!AN85+Departamento!AN173+Departamento!AN371+Departamento!AN393+Departamento!AN459+Departamento!AN503</f>
        <v>0</v>
      </c>
      <c r="AO63" s="74">
        <f>+Departamento!AO63+Departamento!AO85+Departamento!AO173+Departamento!AO371+Departamento!AO393+Departamento!AO459+Departamento!AO503</f>
        <v>4332.5113059114092</v>
      </c>
    </row>
    <row r="64" spans="1:41" x14ac:dyDescent="0.25">
      <c r="A64" s="94"/>
      <c r="B64" s="97"/>
      <c r="C64" s="31" t="s">
        <v>92</v>
      </c>
      <c r="D64" s="84">
        <f t="shared" ref="D64:K64" si="6">SUM(D49:D63)</f>
        <v>3438.3101575920991</v>
      </c>
      <c r="E64" s="85">
        <f t="shared" si="6"/>
        <v>621.91022353986671</v>
      </c>
      <c r="F64" s="85">
        <f t="shared" si="6"/>
        <v>295.77112364083069</v>
      </c>
      <c r="G64" s="85">
        <f t="shared" si="6"/>
        <v>19274.49702612184</v>
      </c>
      <c r="H64" s="85">
        <f t="shared" si="6"/>
        <v>4332.5113059114092</v>
      </c>
      <c r="I64" s="85">
        <f t="shared" si="6"/>
        <v>40.977293349107555</v>
      </c>
      <c r="J64" s="85">
        <f t="shared" si="6"/>
        <v>0</v>
      </c>
      <c r="K64" s="85">
        <f t="shared" si="6"/>
        <v>0</v>
      </c>
      <c r="L64" s="85">
        <f>SUM(L49:L63)</f>
        <v>0.99992565328242011</v>
      </c>
      <c r="M64" s="85">
        <f>SUM(M49:M63)</f>
        <v>644.03161779138429</v>
      </c>
      <c r="N64" s="85">
        <f t="shared" ref="N64:S64" si="7">SUM(N49:N63)</f>
        <v>0</v>
      </c>
      <c r="O64" s="85">
        <f t="shared" si="7"/>
        <v>0</v>
      </c>
      <c r="P64" s="85">
        <f t="shared" si="7"/>
        <v>0</v>
      </c>
      <c r="Q64" s="85">
        <f t="shared" si="7"/>
        <v>0</v>
      </c>
      <c r="R64" s="85">
        <f t="shared" si="7"/>
        <v>0</v>
      </c>
      <c r="S64" s="85">
        <f t="shared" si="7"/>
        <v>0</v>
      </c>
      <c r="T64" s="85">
        <f>SUM(T49:T63)</f>
        <v>0</v>
      </c>
      <c r="U64" s="85"/>
      <c r="V64" s="84">
        <f>SUM(D64:T64)</f>
        <v>28649.008673599819</v>
      </c>
      <c r="W64" s="84">
        <f t="shared" ref="W64:AL64" si="8">SUM(W49:W63)</f>
        <v>0</v>
      </c>
      <c r="X64" s="85">
        <f t="shared" si="8"/>
        <v>0</v>
      </c>
      <c r="Y64" s="85">
        <f t="shared" si="8"/>
        <v>716.39248229914313</v>
      </c>
      <c r="Z64" s="85">
        <f t="shared" si="8"/>
        <v>10859.393391290763</v>
      </c>
      <c r="AA64" s="85">
        <f t="shared" si="8"/>
        <v>10947.965781495686</v>
      </c>
      <c r="AB64" s="85">
        <f t="shared" si="8"/>
        <v>1296.7855056174183</v>
      </c>
      <c r="AC64" s="85">
        <f t="shared" si="8"/>
        <v>817.48593177147757</v>
      </c>
      <c r="AD64" s="85">
        <f t="shared" si="8"/>
        <v>47897.830030418518</v>
      </c>
      <c r="AE64" s="85">
        <f t="shared" si="8"/>
        <v>0</v>
      </c>
      <c r="AF64" s="85">
        <f t="shared" si="8"/>
        <v>2026.5875296885258</v>
      </c>
      <c r="AG64" s="85">
        <f t="shared" si="8"/>
        <v>155.23215484825451</v>
      </c>
      <c r="AH64" s="85">
        <f t="shared" si="8"/>
        <v>0</v>
      </c>
      <c r="AI64" s="85">
        <f t="shared" si="8"/>
        <v>6.6940652534744993</v>
      </c>
      <c r="AJ64" s="85">
        <f t="shared" si="8"/>
        <v>0</v>
      </c>
      <c r="AK64" s="85">
        <f t="shared" si="8"/>
        <v>2594.1761114246128</v>
      </c>
      <c r="AL64" s="85">
        <f t="shared" si="8"/>
        <v>0</v>
      </c>
      <c r="AM64" s="85">
        <f>SUM(AM49:AM63)</f>
        <v>35610.756681388571</v>
      </c>
      <c r="AN64" s="84">
        <f>SUM(W64:AM64)</f>
        <v>112929.29966549645</v>
      </c>
      <c r="AO64" s="86">
        <f>+AN64+V64</f>
        <v>141578.30833909626</v>
      </c>
    </row>
    <row r="67" spans="1:41" x14ac:dyDescent="0.25">
      <c r="A67" s="1"/>
      <c r="B67" s="87" t="s">
        <v>163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x14ac:dyDescent="0.25">
      <c r="A68" s="2"/>
      <c r="B68" s="3"/>
      <c r="C68" s="4"/>
      <c r="D68" s="88" t="s">
        <v>0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9"/>
      <c r="W68" s="90" t="s">
        <v>1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5"/>
    </row>
    <row r="69" spans="1:41" x14ac:dyDescent="0.25">
      <c r="A69" s="2"/>
      <c r="B69" s="2" t="s">
        <v>172</v>
      </c>
      <c r="C69" s="6"/>
      <c r="D69" s="7" t="s">
        <v>2</v>
      </c>
      <c r="E69" s="8" t="s">
        <v>3</v>
      </c>
      <c r="F69" s="8" t="s">
        <v>4</v>
      </c>
      <c r="G69" s="8" t="s">
        <v>5</v>
      </c>
      <c r="H69" s="8" t="s">
        <v>6</v>
      </c>
      <c r="I69" s="8" t="s">
        <v>7</v>
      </c>
      <c r="J69" s="8" t="s">
        <v>8</v>
      </c>
      <c r="K69" s="8" t="s">
        <v>9</v>
      </c>
      <c r="L69" s="8" t="s">
        <v>10</v>
      </c>
      <c r="M69" s="8" t="s">
        <v>11</v>
      </c>
      <c r="N69" s="8" t="s">
        <v>12</v>
      </c>
      <c r="O69" s="8" t="s">
        <v>13</v>
      </c>
      <c r="P69" s="8" t="s">
        <v>14</v>
      </c>
      <c r="Q69" s="8" t="s">
        <v>15</v>
      </c>
      <c r="R69" s="8" t="s">
        <v>16</v>
      </c>
      <c r="S69" s="8" t="s">
        <v>17</v>
      </c>
      <c r="T69" s="8" t="s">
        <v>18</v>
      </c>
      <c r="U69" s="9" t="s">
        <v>19</v>
      </c>
      <c r="V69" s="10" t="s">
        <v>20</v>
      </c>
      <c r="W69" s="7" t="s">
        <v>21</v>
      </c>
      <c r="X69" s="8" t="s">
        <v>22</v>
      </c>
      <c r="Y69" s="8" t="s">
        <v>23</v>
      </c>
      <c r="Z69" s="8" t="s">
        <v>24</v>
      </c>
      <c r="AA69" s="8" t="s">
        <v>25</v>
      </c>
      <c r="AB69" s="8" t="s">
        <v>26</v>
      </c>
      <c r="AC69" s="8" t="s">
        <v>27</v>
      </c>
      <c r="AD69" s="8" t="s">
        <v>28</v>
      </c>
      <c r="AE69" s="8" t="s">
        <v>29</v>
      </c>
      <c r="AF69" s="8" t="s">
        <v>30</v>
      </c>
      <c r="AG69" s="8" t="s">
        <v>31</v>
      </c>
      <c r="AH69" s="8" t="s">
        <v>32</v>
      </c>
      <c r="AI69" s="8" t="s">
        <v>33</v>
      </c>
      <c r="AJ69" s="8" t="s">
        <v>34</v>
      </c>
      <c r="AK69" s="8" t="s">
        <v>35</v>
      </c>
      <c r="AL69" s="8" t="s">
        <v>36</v>
      </c>
      <c r="AM69" s="8" t="s">
        <v>37</v>
      </c>
      <c r="AN69" s="11" t="s">
        <v>38</v>
      </c>
      <c r="AO69" s="11" t="s">
        <v>39</v>
      </c>
    </row>
    <row r="70" spans="1:41" ht="27" x14ac:dyDescent="0.25">
      <c r="A70" s="12"/>
      <c r="B70" s="13"/>
      <c r="C70" s="14"/>
      <c r="D70" s="15" t="s">
        <v>40</v>
      </c>
      <c r="E70" s="16" t="s">
        <v>41</v>
      </c>
      <c r="F70" s="16" t="s">
        <v>42</v>
      </c>
      <c r="G70" s="16" t="s">
        <v>43</v>
      </c>
      <c r="H70" s="16" t="s">
        <v>44</v>
      </c>
      <c r="I70" s="17" t="s">
        <v>45</v>
      </c>
      <c r="J70" s="17" t="s">
        <v>46</v>
      </c>
      <c r="K70" s="16" t="s">
        <v>47</v>
      </c>
      <c r="L70" s="16" t="s">
        <v>48</v>
      </c>
      <c r="M70" s="16" t="s">
        <v>49</v>
      </c>
      <c r="N70" s="16" t="s">
        <v>50</v>
      </c>
      <c r="O70" s="17" t="s">
        <v>51</v>
      </c>
      <c r="P70" s="17" t="s">
        <v>52</v>
      </c>
      <c r="Q70" s="16" t="s">
        <v>53</v>
      </c>
      <c r="R70" s="16" t="s">
        <v>54</v>
      </c>
      <c r="S70" s="16" t="s">
        <v>55</v>
      </c>
      <c r="T70" s="16" t="s">
        <v>56</v>
      </c>
      <c r="U70" s="18" t="s">
        <v>57</v>
      </c>
      <c r="V70" s="19" t="s">
        <v>58</v>
      </c>
      <c r="W70" s="20" t="s">
        <v>59</v>
      </c>
      <c r="X70" s="16" t="s">
        <v>60</v>
      </c>
      <c r="Y70" s="16" t="s">
        <v>61</v>
      </c>
      <c r="Z70" s="16" t="s">
        <v>62</v>
      </c>
      <c r="AA70" s="17" t="s">
        <v>63</v>
      </c>
      <c r="AB70" s="17" t="s">
        <v>64</v>
      </c>
      <c r="AC70" s="16" t="s">
        <v>65</v>
      </c>
      <c r="AD70" s="16" t="s">
        <v>66</v>
      </c>
      <c r="AE70" s="16" t="s">
        <v>180</v>
      </c>
      <c r="AF70" s="16" t="s">
        <v>67</v>
      </c>
      <c r="AG70" s="16" t="s">
        <v>68</v>
      </c>
      <c r="AH70" s="17" t="s">
        <v>69</v>
      </c>
      <c r="AI70" s="17" t="s">
        <v>70</v>
      </c>
      <c r="AJ70" s="16" t="s">
        <v>71</v>
      </c>
      <c r="AK70" s="16" t="s">
        <v>72</v>
      </c>
      <c r="AL70" s="16" t="s">
        <v>73</v>
      </c>
      <c r="AM70" s="16" t="s">
        <v>74</v>
      </c>
      <c r="AN70" s="21" t="s">
        <v>75</v>
      </c>
      <c r="AO70" s="21" t="s">
        <v>76</v>
      </c>
    </row>
    <row r="71" spans="1:41" ht="18" x14ac:dyDescent="0.25">
      <c r="A71" s="93" t="s">
        <v>77</v>
      </c>
      <c r="B71" s="96" t="s">
        <v>93</v>
      </c>
      <c r="C71" s="23" t="s">
        <v>78</v>
      </c>
      <c r="D71" s="29">
        <f>+Departamento!D5+Departamento!D335+Departamento!D467+Departamento!D533</f>
        <v>474.39700015834433</v>
      </c>
      <c r="E71" s="28">
        <f>+Departamento!E5+Departamento!E335+Departamento!E467+Departamento!E533</f>
        <v>86.294408435531679</v>
      </c>
      <c r="F71" s="28">
        <f>+Departamento!F5+Departamento!F335+Departamento!F467+Departamento!F533</f>
        <v>55.411557032209608</v>
      </c>
      <c r="G71" s="28">
        <f>+Departamento!G5+Departamento!G335+Departamento!G467+Departamento!G533</f>
        <v>351.42828324110303</v>
      </c>
      <c r="H71" s="28">
        <f>+Departamento!H5+Departamento!H335+Departamento!H467+Departamento!H533</f>
        <v>0</v>
      </c>
      <c r="I71" s="28">
        <f>+Departamento!I5+Departamento!I335+Departamento!I467+Departamento!I533</f>
        <v>0</v>
      </c>
      <c r="J71" s="28">
        <f>+Departamento!J5+Departamento!J335+Departamento!J467+Departamento!J533</f>
        <v>0</v>
      </c>
      <c r="K71" s="28">
        <f>+Departamento!K5+Departamento!K335+Departamento!K467+Departamento!K533</f>
        <v>0</v>
      </c>
      <c r="L71" s="28">
        <f>+Departamento!L5+Departamento!L335+Departamento!L467+Departamento!L533</f>
        <v>0</v>
      </c>
      <c r="M71" s="28">
        <f>+Departamento!M5+Departamento!M335+Departamento!M467+Departamento!M533</f>
        <v>0</v>
      </c>
      <c r="N71" s="28">
        <f>+Departamento!N5+Departamento!N335+Departamento!N467+Departamento!N533</f>
        <v>0</v>
      </c>
      <c r="O71" s="28">
        <f>+Departamento!O5+Departamento!O335+Departamento!O467+Departamento!O533</f>
        <v>0</v>
      </c>
      <c r="P71" s="28">
        <f>+Departamento!P5+Departamento!P335+Departamento!P467+Departamento!P533</f>
        <v>0</v>
      </c>
      <c r="Q71" s="28">
        <f>+Departamento!Q5+Departamento!Q335+Departamento!Q467+Departamento!Q533</f>
        <v>0</v>
      </c>
      <c r="R71" s="28">
        <f>+Departamento!R5+Departamento!R335+Departamento!R467+Departamento!R533</f>
        <v>0</v>
      </c>
      <c r="S71" s="28">
        <f>+Departamento!S5+Departamento!S335+Departamento!S467+Departamento!S533</f>
        <v>0</v>
      </c>
      <c r="T71" s="28">
        <f>+Departamento!T5+Departamento!T335+Departamento!T467+Departamento!T533</f>
        <v>81.130610000000004</v>
      </c>
      <c r="U71" s="34">
        <f>+Departamento!U5+Departamento!U335+Departamento!U467+Departamento!U533</f>
        <v>0</v>
      </c>
      <c r="V71" s="29">
        <f>+Departamento!V5+Departamento!V335+Departamento!V467+Departamento!V533</f>
        <v>1048.6618588671886</v>
      </c>
      <c r="W71" s="29">
        <f>+Departamento!W5+Departamento!W335+Departamento!W467+Departamento!W533</f>
        <v>0</v>
      </c>
      <c r="X71" s="28">
        <f>+Departamento!X5+Departamento!X335+Departamento!X467+Departamento!X533</f>
        <v>0</v>
      </c>
      <c r="Y71" s="28">
        <f>+Departamento!Y5+Departamento!Y335+Departamento!Y467+Departamento!Y533</f>
        <v>37.582862690810515</v>
      </c>
      <c r="Z71" s="28">
        <f>+Departamento!Z5+Departamento!Z335+Departamento!Z467+Departamento!Z533</f>
        <v>450.07053985953132</v>
      </c>
      <c r="AA71" s="28">
        <f>+Departamento!AA5+Departamento!AA335+Departamento!AA467+Departamento!AA533</f>
        <v>0</v>
      </c>
      <c r="AB71" s="28">
        <f>+Departamento!AB5+Departamento!AB335+Departamento!AB467+Departamento!AB533</f>
        <v>0</v>
      </c>
      <c r="AC71" s="28">
        <f>+Departamento!AC5+Departamento!AC335+Departamento!AC467+Departamento!AC533</f>
        <v>0</v>
      </c>
      <c r="AD71" s="28">
        <f>+Departamento!AD5+Departamento!AD335+Departamento!AD467+Departamento!AD533</f>
        <v>270.84460202556096</v>
      </c>
      <c r="AE71" s="28">
        <f>+Departamento!AE5+Departamento!AE335+Departamento!AE467+Departamento!AE533</f>
        <v>0</v>
      </c>
      <c r="AF71" s="28">
        <f>+Departamento!AF5+Departamento!AF335+Departamento!AF467+Departamento!AF533</f>
        <v>653.54386165401741</v>
      </c>
      <c r="AG71" s="28">
        <f>+Departamento!AG5+Departamento!AG335+Departamento!AG467+Departamento!AG533</f>
        <v>165.24313075462302</v>
      </c>
      <c r="AH71" s="28">
        <f>+Departamento!AH5+Departamento!AH335+Departamento!AH467+Departamento!AH533</f>
        <v>0</v>
      </c>
      <c r="AI71" s="28">
        <f>+Departamento!AI5+Departamento!AI335+Departamento!AI467+Departamento!AI533</f>
        <v>0</v>
      </c>
      <c r="AJ71" s="28">
        <f>+Departamento!AJ5+Departamento!AJ335+Departamento!AJ467+Departamento!AJ533</f>
        <v>0</v>
      </c>
      <c r="AK71" s="28">
        <f>+Departamento!AK5+Departamento!AK335+Departamento!AK467+Departamento!AK533</f>
        <v>0</v>
      </c>
      <c r="AL71" s="28">
        <f>+Departamento!AL5+Departamento!AL335+Departamento!AL467+Departamento!AL533</f>
        <v>0</v>
      </c>
      <c r="AM71" s="28">
        <f>+Departamento!AM5+Departamento!AM335+Departamento!AM467+Departamento!AM533</f>
        <v>73.572320781545727</v>
      </c>
      <c r="AN71" s="30">
        <f>+Departamento!AN5+Departamento!AN335+Departamento!AN467+Departamento!AN533</f>
        <v>1650.857317766089</v>
      </c>
      <c r="AO71" s="30">
        <f>+Departamento!AO5+Departamento!AO335+Departamento!AO467+Departamento!AO533</f>
        <v>2699.5191766332778</v>
      </c>
    </row>
    <row r="72" spans="1:41" ht="27" x14ac:dyDescent="0.25">
      <c r="A72" s="93"/>
      <c r="B72" s="96"/>
      <c r="C72" s="22" t="s">
        <v>79</v>
      </c>
      <c r="D72" s="26">
        <f>+Departamento!D6+Departamento!D336+Departamento!D468+Departamento!D534</f>
        <v>0</v>
      </c>
      <c r="E72" s="25">
        <f>+Departamento!E6+Departamento!E336+Departamento!E468+Departamento!E534</f>
        <v>0</v>
      </c>
      <c r="F72" s="25">
        <f>+Departamento!F6+Departamento!F336+Departamento!F468+Departamento!F534</f>
        <v>0</v>
      </c>
      <c r="G72" s="25">
        <f>+Departamento!G6+Departamento!G336+Departamento!G468+Departamento!G534</f>
        <v>0</v>
      </c>
      <c r="H72" s="25">
        <f>+Departamento!H6+Departamento!H336+Departamento!H468+Departamento!H534</f>
        <v>0</v>
      </c>
      <c r="I72" s="25">
        <f>+Departamento!I6+Departamento!I336+Departamento!I468+Departamento!I534</f>
        <v>0</v>
      </c>
      <c r="J72" s="25">
        <f>+Departamento!J6+Departamento!J336+Departamento!J468+Departamento!J534</f>
        <v>0</v>
      </c>
      <c r="K72" s="25">
        <f>+Departamento!K6+Departamento!K336+Departamento!K468+Departamento!K534</f>
        <v>0</v>
      </c>
      <c r="L72" s="25">
        <f>+Departamento!L6+Departamento!L336+Departamento!L468+Departamento!L534</f>
        <v>0</v>
      </c>
      <c r="M72" s="25">
        <f>+Departamento!M6+Departamento!M336+Departamento!M468+Departamento!M534</f>
        <v>0</v>
      </c>
      <c r="N72" s="25">
        <f>+Departamento!N6+Departamento!N336+Departamento!N468+Departamento!N534</f>
        <v>0</v>
      </c>
      <c r="O72" s="25">
        <f>+Departamento!O6+Departamento!O336+Departamento!O468+Departamento!O534</f>
        <v>0</v>
      </c>
      <c r="P72" s="25">
        <f>+Departamento!P6+Departamento!P336+Departamento!P468+Departamento!P534</f>
        <v>0</v>
      </c>
      <c r="Q72" s="25">
        <f>+Departamento!Q6+Departamento!Q336+Departamento!Q468+Departamento!Q534</f>
        <v>0</v>
      </c>
      <c r="R72" s="25">
        <f>+Departamento!R6+Departamento!R336+Departamento!R468+Departamento!R534</f>
        <v>0</v>
      </c>
      <c r="S72" s="25">
        <f>+Departamento!S6+Departamento!S336+Departamento!S468+Departamento!S534</f>
        <v>0</v>
      </c>
      <c r="T72" s="25">
        <f>+Departamento!T6+Departamento!T336+Departamento!T468+Departamento!T534</f>
        <v>0</v>
      </c>
      <c r="U72" s="33">
        <f>+Departamento!U6+Departamento!U336+Departamento!U468+Departamento!U534</f>
        <v>0</v>
      </c>
      <c r="V72" s="26">
        <f>+Departamento!V6+Departamento!V336+Departamento!V468+Departamento!V534</f>
        <v>0</v>
      </c>
      <c r="W72" s="26">
        <f>+Departamento!W6+Departamento!W336+Departamento!W468+Departamento!W534</f>
        <v>0</v>
      </c>
      <c r="X72" s="25">
        <f>+Departamento!X6+Departamento!X336+Departamento!X468+Departamento!X534</f>
        <v>0</v>
      </c>
      <c r="Y72" s="25">
        <f>+Departamento!Y6+Departamento!Y336+Departamento!Y468+Departamento!Y534</f>
        <v>0</v>
      </c>
      <c r="Z72" s="25">
        <f>+Departamento!Z6+Departamento!Z336+Departamento!Z468+Departamento!Z534</f>
        <v>0</v>
      </c>
      <c r="AA72" s="25">
        <f>+Departamento!AA6+Departamento!AA336+Departamento!AA468+Departamento!AA534</f>
        <v>0</v>
      </c>
      <c r="AB72" s="25">
        <f>+Departamento!AB6+Departamento!AB336+Departamento!AB468+Departamento!AB534</f>
        <v>0</v>
      </c>
      <c r="AC72" s="25">
        <f>+Departamento!AC6+Departamento!AC336+Departamento!AC468+Departamento!AC534</f>
        <v>0</v>
      </c>
      <c r="AD72" s="25">
        <f>+Departamento!AD6+Departamento!AD336+Departamento!AD468+Departamento!AD534</f>
        <v>0</v>
      </c>
      <c r="AE72" s="25">
        <f>+Departamento!AE6+Departamento!AE336+Departamento!AE468+Departamento!AE534</f>
        <v>0</v>
      </c>
      <c r="AF72" s="25">
        <f>+Departamento!AF6+Departamento!AF336+Departamento!AF468+Departamento!AF534</f>
        <v>0</v>
      </c>
      <c r="AG72" s="25">
        <f>+Departamento!AG6+Departamento!AG336+Departamento!AG468+Departamento!AG534</f>
        <v>0</v>
      </c>
      <c r="AH72" s="25">
        <f>+Departamento!AH6+Departamento!AH336+Departamento!AH468+Departamento!AH534</f>
        <v>0</v>
      </c>
      <c r="AI72" s="25">
        <f>+Departamento!AI6+Departamento!AI336+Departamento!AI468+Departamento!AI534</f>
        <v>0</v>
      </c>
      <c r="AJ72" s="25">
        <f>+Departamento!AJ6+Departamento!AJ336+Departamento!AJ468+Departamento!AJ534</f>
        <v>0</v>
      </c>
      <c r="AK72" s="25">
        <f>+Departamento!AK6+Departamento!AK336+Departamento!AK468+Departamento!AK534</f>
        <v>0</v>
      </c>
      <c r="AL72" s="25">
        <f>+Departamento!AL6+Departamento!AL336+Departamento!AL468+Departamento!AL534</f>
        <v>0</v>
      </c>
      <c r="AM72" s="25">
        <f>+Departamento!AM6+Departamento!AM336+Departamento!AM468+Departamento!AM534</f>
        <v>59.48651496766076</v>
      </c>
      <c r="AN72" s="27">
        <f>+Departamento!AN6+Departamento!AN336+Departamento!AN468+Departamento!AN534</f>
        <v>59.48651496766076</v>
      </c>
      <c r="AO72" s="27">
        <f>+Departamento!AO6+Departamento!AO336+Departamento!AO468+Departamento!AO534</f>
        <v>59.48651496766076</v>
      </c>
    </row>
    <row r="73" spans="1:41" x14ac:dyDescent="0.25">
      <c r="A73" s="93"/>
      <c r="B73" s="96"/>
      <c r="C73" s="23" t="s">
        <v>80</v>
      </c>
      <c r="D73" s="29">
        <f>+Departamento!D7+Departamento!D337+Departamento!D469+Departamento!D535</f>
        <v>0</v>
      </c>
      <c r="E73" s="28">
        <f>+Departamento!E7+Departamento!E337+Departamento!E469+Departamento!E535</f>
        <v>0</v>
      </c>
      <c r="F73" s="28">
        <f>+Departamento!F7+Departamento!F337+Departamento!F469+Departamento!F535</f>
        <v>0</v>
      </c>
      <c r="G73" s="28">
        <f>+Departamento!G7+Departamento!G337+Departamento!G469+Departamento!G535</f>
        <v>0</v>
      </c>
      <c r="H73" s="28">
        <f>+Departamento!H7+Departamento!H337+Departamento!H469+Departamento!H535</f>
        <v>0</v>
      </c>
      <c r="I73" s="28">
        <f>+Departamento!I7+Departamento!I337+Departamento!I469+Departamento!I535</f>
        <v>0</v>
      </c>
      <c r="J73" s="28">
        <f>+Departamento!J7+Departamento!J337+Departamento!J469+Departamento!J535</f>
        <v>0</v>
      </c>
      <c r="K73" s="28">
        <f>+Departamento!K7+Departamento!K337+Departamento!K469+Departamento!K535</f>
        <v>0</v>
      </c>
      <c r="L73" s="28">
        <f>+Departamento!L7+Departamento!L337+Departamento!L469+Departamento!L535</f>
        <v>0</v>
      </c>
      <c r="M73" s="28">
        <f>+Departamento!M7+Departamento!M337+Departamento!M469+Departamento!M535</f>
        <v>0</v>
      </c>
      <c r="N73" s="28">
        <f>+Departamento!N7+Departamento!N337+Departamento!N469+Departamento!N535</f>
        <v>0</v>
      </c>
      <c r="O73" s="28">
        <f>+Departamento!O7+Departamento!O337+Departamento!O469+Departamento!O535</f>
        <v>0</v>
      </c>
      <c r="P73" s="28">
        <f>+Departamento!P7+Departamento!P337+Departamento!P469+Departamento!P535</f>
        <v>0</v>
      </c>
      <c r="Q73" s="28">
        <f>+Departamento!Q7+Departamento!Q337+Departamento!Q469+Departamento!Q535</f>
        <v>0</v>
      </c>
      <c r="R73" s="28">
        <f>+Departamento!R7+Departamento!R337+Departamento!R469+Departamento!R535</f>
        <v>0</v>
      </c>
      <c r="S73" s="28">
        <f>+Departamento!S7+Departamento!S337+Departamento!S469+Departamento!S535</f>
        <v>0</v>
      </c>
      <c r="T73" s="28">
        <f>+Departamento!T7+Departamento!T337+Departamento!T469+Departamento!T535</f>
        <v>0</v>
      </c>
      <c r="U73" s="34">
        <f>+Departamento!U7+Departamento!U337+Departamento!U469+Departamento!U535</f>
        <v>0</v>
      </c>
      <c r="V73" s="29">
        <f>+Departamento!V7+Departamento!V337+Departamento!V469+Departamento!V535</f>
        <v>0</v>
      </c>
      <c r="W73" s="29">
        <f>+Departamento!W7+Departamento!W337+Departamento!W469+Departamento!W535</f>
        <v>0</v>
      </c>
      <c r="X73" s="28">
        <f>+Departamento!X7+Departamento!X337+Departamento!X469+Departamento!X535</f>
        <v>0</v>
      </c>
      <c r="Y73" s="28">
        <f>+Departamento!Y7+Departamento!Y337+Departamento!Y469+Departamento!Y535</f>
        <v>0</v>
      </c>
      <c r="Z73" s="28">
        <f>+Departamento!Z7+Departamento!Z337+Departamento!Z469+Departamento!Z535</f>
        <v>0</v>
      </c>
      <c r="AA73" s="28">
        <f>+Departamento!AA7+Departamento!AA337+Departamento!AA469+Departamento!AA535</f>
        <v>0</v>
      </c>
      <c r="AB73" s="28">
        <f>+Departamento!AB7+Departamento!AB337+Departamento!AB469+Departamento!AB535</f>
        <v>0</v>
      </c>
      <c r="AC73" s="28">
        <f>+Departamento!AC7+Departamento!AC337+Departamento!AC469+Departamento!AC535</f>
        <v>0</v>
      </c>
      <c r="AD73" s="28">
        <f>+Departamento!AD7+Departamento!AD337+Departamento!AD469+Departamento!AD535</f>
        <v>0</v>
      </c>
      <c r="AE73" s="28">
        <f>+Departamento!AE7+Departamento!AE337+Departamento!AE469+Departamento!AE535</f>
        <v>0</v>
      </c>
      <c r="AF73" s="28">
        <f>+Departamento!AF7+Departamento!AF337+Departamento!AF469+Departamento!AF535</f>
        <v>0</v>
      </c>
      <c r="AG73" s="28">
        <f>+Departamento!AG7+Departamento!AG337+Departamento!AG469+Departamento!AG535</f>
        <v>0</v>
      </c>
      <c r="AH73" s="28">
        <f>+Departamento!AH7+Departamento!AH337+Departamento!AH469+Departamento!AH535</f>
        <v>0</v>
      </c>
      <c r="AI73" s="28">
        <f>+Departamento!AI7+Departamento!AI337+Departamento!AI469+Departamento!AI535</f>
        <v>0</v>
      </c>
      <c r="AJ73" s="28">
        <f>+Departamento!AJ7+Departamento!AJ337+Departamento!AJ469+Departamento!AJ535</f>
        <v>0</v>
      </c>
      <c r="AK73" s="28">
        <f>+Departamento!AK7+Departamento!AK337+Departamento!AK469+Departamento!AK535</f>
        <v>0</v>
      </c>
      <c r="AL73" s="28">
        <f>+Departamento!AL7+Departamento!AL337+Departamento!AL469+Departamento!AL535</f>
        <v>0</v>
      </c>
      <c r="AM73" s="28">
        <f>+Departamento!AM7+Departamento!AM337+Departamento!AM469+Departamento!AM535</f>
        <v>34.528188291236958</v>
      </c>
      <c r="AN73" s="30">
        <f>+Departamento!AN7+Departamento!AN337+Departamento!AN469+Departamento!AN535</f>
        <v>34.528188291236958</v>
      </c>
      <c r="AO73" s="30">
        <f>+Departamento!AO7+Departamento!AO337+Departamento!AO469+Departamento!AO535</f>
        <v>34.528188291236958</v>
      </c>
    </row>
    <row r="74" spans="1:41" ht="18" x14ac:dyDescent="0.25">
      <c r="A74" s="93"/>
      <c r="B74" s="96"/>
      <c r="C74" s="22" t="s">
        <v>81</v>
      </c>
      <c r="D74" s="26">
        <f>+Departamento!D8+Departamento!D338+Departamento!D470+Departamento!D536</f>
        <v>0</v>
      </c>
      <c r="E74" s="25">
        <f>+Departamento!E8+Departamento!E338+Departamento!E470+Departamento!E536</f>
        <v>0</v>
      </c>
      <c r="F74" s="25">
        <f>+Departamento!F8+Departamento!F338+Departamento!F470+Departamento!F536</f>
        <v>0</v>
      </c>
      <c r="G74" s="25">
        <f>+Departamento!G8+Departamento!G338+Departamento!G470+Departamento!G536</f>
        <v>0</v>
      </c>
      <c r="H74" s="25">
        <f>+Departamento!H8+Departamento!H338+Departamento!H470+Departamento!H536</f>
        <v>0</v>
      </c>
      <c r="I74" s="25">
        <f>+Departamento!I8+Departamento!I338+Departamento!I470+Departamento!I536</f>
        <v>0</v>
      </c>
      <c r="J74" s="25">
        <f>+Departamento!J8+Departamento!J338+Departamento!J470+Departamento!J536</f>
        <v>0</v>
      </c>
      <c r="K74" s="25">
        <f>+Departamento!K8+Departamento!K338+Departamento!K470+Departamento!K536</f>
        <v>0</v>
      </c>
      <c r="L74" s="25">
        <f>+Departamento!L8+Departamento!L338+Departamento!L470+Departamento!L536</f>
        <v>0</v>
      </c>
      <c r="M74" s="25">
        <f>+Departamento!M8+Departamento!M338+Departamento!M470+Departamento!M536</f>
        <v>0</v>
      </c>
      <c r="N74" s="25">
        <f>+Departamento!N8+Departamento!N338+Departamento!N470+Departamento!N536</f>
        <v>0</v>
      </c>
      <c r="O74" s="25">
        <f>+Departamento!O8+Departamento!O338+Departamento!O470+Departamento!O536</f>
        <v>0</v>
      </c>
      <c r="P74" s="25">
        <f>+Departamento!P8+Departamento!P338+Departamento!P470+Departamento!P536</f>
        <v>0</v>
      </c>
      <c r="Q74" s="25">
        <f>+Departamento!Q8+Departamento!Q338+Departamento!Q470+Departamento!Q536</f>
        <v>0</v>
      </c>
      <c r="R74" s="25">
        <f>+Departamento!R8+Departamento!R338+Departamento!R470+Departamento!R536</f>
        <v>0</v>
      </c>
      <c r="S74" s="25">
        <f>+Departamento!S8+Departamento!S338+Departamento!S470+Departamento!S536</f>
        <v>0</v>
      </c>
      <c r="T74" s="25">
        <f>+Departamento!T8+Departamento!T338+Departamento!T470+Departamento!T536</f>
        <v>0</v>
      </c>
      <c r="U74" s="33">
        <f>+Departamento!U8+Departamento!U338+Departamento!U470+Departamento!U536</f>
        <v>0</v>
      </c>
      <c r="V74" s="26">
        <f>+Departamento!V8+Departamento!V338+Departamento!V470+Departamento!V536</f>
        <v>0</v>
      </c>
      <c r="W74" s="26">
        <f>+Departamento!W8+Departamento!W338+Departamento!W470+Departamento!W536</f>
        <v>0</v>
      </c>
      <c r="X74" s="25">
        <f>+Departamento!X8+Departamento!X338+Departamento!X470+Departamento!X536</f>
        <v>0</v>
      </c>
      <c r="Y74" s="25">
        <f>+Departamento!Y8+Departamento!Y338+Departamento!Y470+Departamento!Y536</f>
        <v>0</v>
      </c>
      <c r="Z74" s="25">
        <f>+Departamento!Z8+Departamento!Z338+Departamento!Z470+Departamento!Z536</f>
        <v>9.5960087338514453E-11</v>
      </c>
      <c r="AA74" s="25">
        <f>+Departamento!AA8+Departamento!AA338+Departamento!AA470+Departamento!AA536</f>
        <v>4.6952732852965546</v>
      </c>
      <c r="AB74" s="25">
        <f>+Departamento!AB8+Departamento!AB338+Departamento!AB470+Departamento!AB536</f>
        <v>1091.8038780804125</v>
      </c>
      <c r="AC74" s="25">
        <f>+Departamento!AC8+Departamento!AC338+Departamento!AC470+Departamento!AC536</f>
        <v>81.358016224160082</v>
      </c>
      <c r="AD74" s="25">
        <f>+Departamento!AD8+Departamento!AD338+Departamento!AD470+Departamento!AD536</f>
        <v>1533.4260544577012</v>
      </c>
      <c r="AE74" s="25">
        <f>+Departamento!AE8+Departamento!AE338+Departamento!AE470+Departamento!AE536</f>
        <v>0</v>
      </c>
      <c r="AF74" s="25">
        <f>+Departamento!AF8+Departamento!AF338+Departamento!AF470+Departamento!AF536</f>
        <v>9.1216233435270119E-2</v>
      </c>
      <c r="AG74" s="25">
        <f>+Departamento!AG8+Departamento!AG338+Departamento!AG470+Departamento!AG536</f>
        <v>0</v>
      </c>
      <c r="AH74" s="25">
        <f>+Departamento!AH8+Departamento!AH338+Departamento!AH470+Departamento!AH536</f>
        <v>0</v>
      </c>
      <c r="AI74" s="25">
        <f>+Departamento!AI8+Departamento!AI338+Departamento!AI470+Departamento!AI536</f>
        <v>0</v>
      </c>
      <c r="AJ74" s="25">
        <f>+Departamento!AJ8+Departamento!AJ338+Departamento!AJ470+Departamento!AJ536</f>
        <v>0</v>
      </c>
      <c r="AK74" s="25">
        <f>+Departamento!AK8+Departamento!AK338+Departamento!AK470+Departamento!AK536</f>
        <v>629.18014172205505</v>
      </c>
      <c r="AL74" s="25">
        <f>+Departamento!AL8+Departamento!AL338+Departamento!AL470+Departamento!AL536</f>
        <v>0</v>
      </c>
      <c r="AM74" s="25">
        <f>+Departamento!AM8+Departamento!AM338+Departamento!AM470+Departamento!AM536</f>
        <v>1882.814358227381</v>
      </c>
      <c r="AN74" s="27">
        <f>+Departamento!AN8+Departamento!AN338+Departamento!AN470+Departamento!AN536</f>
        <v>5223.3689382305383</v>
      </c>
      <c r="AO74" s="27">
        <f>+Departamento!AO8+Departamento!AO338+Departamento!AO470+Departamento!AO536</f>
        <v>5223.3689382305383</v>
      </c>
    </row>
    <row r="75" spans="1:41" ht="18" x14ac:dyDescent="0.25">
      <c r="A75" s="93"/>
      <c r="B75" s="96"/>
      <c r="C75" s="23" t="s">
        <v>82</v>
      </c>
      <c r="D75" s="29">
        <f>+Departamento!D9+Departamento!D339+Departamento!D471+Departamento!D537</f>
        <v>0</v>
      </c>
      <c r="E75" s="28">
        <f>+Departamento!E9+Departamento!E339+Departamento!E471+Departamento!E537</f>
        <v>0</v>
      </c>
      <c r="F75" s="28">
        <f>+Departamento!F9+Departamento!F339+Departamento!F471+Departamento!F537</f>
        <v>0</v>
      </c>
      <c r="G75" s="28">
        <f>+Departamento!G9+Departamento!G339+Departamento!G471+Departamento!G537</f>
        <v>0</v>
      </c>
      <c r="H75" s="28">
        <f>+Departamento!H9+Departamento!H339+Departamento!H471+Departamento!H537</f>
        <v>0</v>
      </c>
      <c r="I75" s="28">
        <f>+Departamento!I9+Departamento!I339+Departamento!I471+Departamento!I537</f>
        <v>0</v>
      </c>
      <c r="J75" s="28">
        <f>+Departamento!J9+Departamento!J339+Departamento!J471+Departamento!J537</f>
        <v>0</v>
      </c>
      <c r="K75" s="28">
        <f>+Departamento!K9+Departamento!K339+Departamento!K471+Departamento!K537</f>
        <v>0</v>
      </c>
      <c r="L75" s="28">
        <f>+Departamento!L9+Departamento!L339+Departamento!L471+Departamento!L537</f>
        <v>0</v>
      </c>
      <c r="M75" s="28">
        <f>+Departamento!M9+Departamento!M339+Departamento!M471+Departamento!M537</f>
        <v>0</v>
      </c>
      <c r="N75" s="28">
        <f>+Departamento!N9+Departamento!N339+Departamento!N471+Departamento!N537</f>
        <v>0</v>
      </c>
      <c r="O75" s="28">
        <f>+Departamento!O9+Departamento!O339+Departamento!O471+Departamento!O537</f>
        <v>0</v>
      </c>
      <c r="P75" s="28">
        <f>+Departamento!P9+Departamento!P339+Departamento!P471+Departamento!P537</f>
        <v>0</v>
      </c>
      <c r="Q75" s="28">
        <f>+Departamento!Q9+Departamento!Q339+Departamento!Q471+Departamento!Q537</f>
        <v>0</v>
      </c>
      <c r="R75" s="28">
        <f>+Departamento!R9+Departamento!R339+Departamento!R471+Departamento!R537</f>
        <v>0</v>
      </c>
      <c r="S75" s="28">
        <f>+Departamento!S9+Departamento!S339+Departamento!S471+Departamento!S537</f>
        <v>0</v>
      </c>
      <c r="T75" s="28">
        <f>+Departamento!T9+Departamento!T339+Departamento!T471+Departamento!T537</f>
        <v>0</v>
      </c>
      <c r="U75" s="34">
        <f>+Departamento!U9+Departamento!U339+Departamento!U471+Departamento!U537</f>
        <v>0</v>
      </c>
      <c r="V75" s="29">
        <f>+Departamento!V9+Departamento!V339+Departamento!V471+Departamento!V537</f>
        <v>0</v>
      </c>
      <c r="W75" s="29">
        <f>+Departamento!W9+Departamento!W339+Departamento!W471+Departamento!W537</f>
        <v>0</v>
      </c>
      <c r="X75" s="28">
        <f>+Departamento!X9+Departamento!X339+Departamento!X471+Departamento!X537</f>
        <v>0</v>
      </c>
      <c r="Y75" s="28">
        <f>+Departamento!Y9+Departamento!Y339+Departamento!Y471+Departamento!Y537</f>
        <v>0</v>
      </c>
      <c r="Z75" s="28">
        <f>+Departamento!Z9+Departamento!Z339+Departamento!Z471+Departamento!Z537</f>
        <v>198.6554314100739</v>
      </c>
      <c r="AA75" s="28">
        <f>+Departamento!AA9+Departamento!AA339+Departamento!AA471+Departamento!AA537</f>
        <v>29.227644673939942</v>
      </c>
      <c r="AB75" s="28">
        <f>+Departamento!AB9+Departamento!AB339+Departamento!AB471+Departamento!AB537</f>
        <v>7331.2789491946687</v>
      </c>
      <c r="AC75" s="28">
        <f>+Departamento!AC9+Departamento!AC339+Departamento!AC471+Departamento!AC537</f>
        <v>1080.748435941977</v>
      </c>
      <c r="AD75" s="28">
        <f>+Departamento!AD9+Departamento!AD339+Departamento!AD471+Departamento!AD537</f>
        <v>15322.283678302831</v>
      </c>
      <c r="AE75" s="28">
        <f>+Departamento!AE9+Departamento!AE339+Departamento!AE471+Departamento!AE537</f>
        <v>0</v>
      </c>
      <c r="AF75" s="28">
        <f>+Departamento!AF9+Departamento!AF339+Departamento!AF471+Departamento!AF537</f>
        <v>0</v>
      </c>
      <c r="AG75" s="28">
        <f>+Departamento!AG9+Departamento!AG339+Departamento!AG471+Departamento!AG537</f>
        <v>0</v>
      </c>
      <c r="AH75" s="28">
        <f>+Departamento!AH9+Departamento!AH339+Departamento!AH471+Departamento!AH537</f>
        <v>0</v>
      </c>
      <c r="AI75" s="28">
        <f>+Departamento!AI9+Departamento!AI339+Departamento!AI471+Departamento!AI537</f>
        <v>0</v>
      </c>
      <c r="AJ75" s="28">
        <f>+Departamento!AJ9+Departamento!AJ339+Departamento!AJ471+Departamento!AJ537</f>
        <v>0</v>
      </c>
      <c r="AK75" s="28">
        <f>+Departamento!AK9+Departamento!AK339+Departamento!AK471+Departamento!AK537</f>
        <v>0</v>
      </c>
      <c r="AL75" s="28">
        <f>+Departamento!AL9+Departamento!AL339+Departamento!AL471+Departamento!AL537</f>
        <v>0</v>
      </c>
      <c r="AM75" s="28">
        <f>+Departamento!AM9+Departamento!AM339+Departamento!AM471+Departamento!AM537</f>
        <v>0</v>
      </c>
      <c r="AN75" s="30">
        <f>+Departamento!AN9+Departamento!AN339+Departamento!AN471+Departamento!AN537</f>
        <v>23962.19413952349</v>
      </c>
      <c r="AO75" s="30">
        <f>+Departamento!AO9+Departamento!AO339+Departamento!AO471+Departamento!AO537</f>
        <v>23962.19413952349</v>
      </c>
    </row>
    <row r="76" spans="1:41" x14ac:dyDescent="0.25">
      <c r="A76" s="93"/>
      <c r="B76" s="96"/>
      <c r="C76" s="22" t="s">
        <v>83</v>
      </c>
      <c r="D76" s="26">
        <f>+Departamento!D10+Departamento!D340+Departamento!D472+Departamento!D538</f>
        <v>0</v>
      </c>
      <c r="E76" s="24">
        <f>+Departamento!E10+Departamento!E340+Departamento!E472+Departamento!E538</f>
        <v>0</v>
      </c>
      <c r="F76" s="24">
        <f>+Departamento!F10+Departamento!F340+Departamento!F472+Departamento!F538</f>
        <v>0</v>
      </c>
      <c r="G76" s="24">
        <f>+Departamento!G10+Departamento!G340+Departamento!G472+Departamento!G538</f>
        <v>0</v>
      </c>
      <c r="H76" s="24">
        <f>+Departamento!H10+Departamento!H340+Departamento!H472+Departamento!H538</f>
        <v>0</v>
      </c>
      <c r="I76" s="39">
        <f>+Departamento!I10+Departamento!I340+Departamento!I472+Departamento!I538</f>
        <v>0</v>
      </c>
      <c r="J76" s="25">
        <f>+Departamento!J10+Departamento!J340+Departamento!J472+Departamento!J538</f>
        <v>0</v>
      </c>
      <c r="K76" s="24">
        <f>+Departamento!K10+Departamento!K340+Departamento!K472+Departamento!K538</f>
        <v>0</v>
      </c>
      <c r="L76" s="24">
        <f>+Departamento!L10+Departamento!L340+Departamento!L472+Departamento!L538</f>
        <v>0</v>
      </c>
      <c r="M76" s="24">
        <f>+Departamento!M10+Departamento!M340+Departamento!M472+Departamento!M538</f>
        <v>0</v>
      </c>
      <c r="N76" s="24">
        <f>+Departamento!N10+Departamento!N340+Departamento!N472+Departamento!N538</f>
        <v>0</v>
      </c>
      <c r="O76" s="39">
        <f>+Departamento!O10+Departamento!O340+Departamento!O472+Departamento!O538</f>
        <v>0</v>
      </c>
      <c r="P76" s="25">
        <f>+Departamento!P10+Departamento!P340+Departamento!P472+Departamento!P538</f>
        <v>0</v>
      </c>
      <c r="Q76" s="24">
        <f>+Departamento!Q10+Departamento!Q340+Departamento!Q472+Departamento!Q538</f>
        <v>0</v>
      </c>
      <c r="R76" s="24">
        <f>+Departamento!R10+Departamento!R340+Departamento!R472+Departamento!R538</f>
        <v>0</v>
      </c>
      <c r="S76" s="24">
        <f>+Departamento!S10+Departamento!S340+Departamento!S472+Departamento!S538</f>
        <v>0</v>
      </c>
      <c r="T76" s="24">
        <f>+Departamento!T10+Departamento!T340+Departamento!T472+Departamento!T538</f>
        <v>0</v>
      </c>
      <c r="U76" s="40">
        <f>+Departamento!U10+Departamento!U340+Departamento!U472+Departamento!U538</f>
        <v>0</v>
      </c>
      <c r="V76" s="26">
        <f>+Departamento!V10+Departamento!V340+Departamento!V472+Departamento!V538</f>
        <v>0</v>
      </c>
      <c r="W76" s="32">
        <f>+Departamento!W10+Departamento!W340+Departamento!W472+Departamento!W538</f>
        <v>0</v>
      </c>
      <c r="X76" s="24">
        <f>+Departamento!X10+Departamento!X340+Departamento!X472+Departamento!X538</f>
        <v>0</v>
      </c>
      <c r="Y76" s="24">
        <f>+Departamento!Y10+Departamento!Y340+Departamento!Y472+Departamento!Y538</f>
        <v>0</v>
      </c>
      <c r="Z76" s="24">
        <f>+Departamento!Z10+Departamento!Z340+Departamento!Z472+Departamento!Z538</f>
        <v>0</v>
      </c>
      <c r="AA76" s="39">
        <f>+Departamento!AA10+Departamento!AA340+Departamento!AA472+Departamento!AA538</f>
        <v>0</v>
      </c>
      <c r="AB76" s="25">
        <f>+Departamento!AB10+Departamento!AB340+Departamento!AB472+Departamento!AB538</f>
        <v>0</v>
      </c>
      <c r="AC76" s="24">
        <f>+Departamento!AC10+Departamento!AC340+Departamento!AC472+Departamento!AC538</f>
        <v>0</v>
      </c>
      <c r="AD76" s="24">
        <f>+Departamento!AD10+Departamento!AD340+Departamento!AD472+Departamento!AD538</f>
        <v>0</v>
      </c>
      <c r="AE76" s="24">
        <f>+Departamento!AE10+Departamento!AE340+Departamento!AE472+Departamento!AE538</f>
        <v>0</v>
      </c>
      <c r="AF76" s="24">
        <f>+Departamento!AF10+Departamento!AF340+Departamento!AF472+Departamento!AF538</f>
        <v>0</v>
      </c>
      <c r="AG76" s="24">
        <f>+Departamento!AG10+Departamento!AG340+Departamento!AG472+Departamento!AG538</f>
        <v>0</v>
      </c>
      <c r="AH76" s="39">
        <f>+Departamento!AH10+Departamento!AH340+Departamento!AH472+Departamento!AH538</f>
        <v>0</v>
      </c>
      <c r="AI76" s="25">
        <f>+Departamento!AI10+Departamento!AI340+Departamento!AI472+Departamento!AI538</f>
        <v>0</v>
      </c>
      <c r="AJ76" s="24">
        <f>+Departamento!AJ10+Departamento!AJ340+Departamento!AJ472+Departamento!AJ538</f>
        <v>0</v>
      </c>
      <c r="AK76" s="24">
        <f>+Departamento!AK10+Departamento!AK340+Departamento!AK472+Departamento!AK538</f>
        <v>0</v>
      </c>
      <c r="AL76" s="24">
        <f>+Departamento!AL10+Departamento!AL340+Departamento!AL472+Departamento!AL538</f>
        <v>0</v>
      </c>
      <c r="AM76" s="24">
        <f>+Departamento!AM10+Departamento!AM340+Departamento!AM472+Departamento!AM538</f>
        <v>412.14460907224355</v>
      </c>
      <c r="AN76" s="41">
        <f>+Departamento!AN10+Departamento!AN340+Departamento!AN472+Departamento!AN538</f>
        <v>412.14460907224355</v>
      </c>
      <c r="AO76" s="27">
        <f>+Departamento!AO10+Departamento!AO340+Departamento!AO472+Departamento!AO538</f>
        <v>412.14460907224355</v>
      </c>
    </row>
    <row r="77" spans="1:41" x14ac:dyDescent="0.25">
      <c r="A77" s="93"/>
      <c r="B77" s="96"/>
      <c r="C77" s="23" t="s">
        <v>84</v>
      </c>
      <c r="D77" s="29">
        <f>+Departamento!D11+Departamento!D341+Departamento!D473+Departamento!D539</f>
        <v>0</v>
      </c>
      <c r="E77" s="28">
        <f>+Departamento!E11+Departamento!E341+Departamento!E473+Departamento!E539</f>
        <v>0</v>
      </c>
      <c r="F77" s="28">
        <f>+Departamento!F11+Departamento!F341+Departamento!F473+Departamento!F539</f>
        <v>0</v>
      </c>
      <c r="G77" s="28">
        <f>+Departamento!G11+Departamento!G341+Departamento!G473+Departamento!G539</f>
        <v>10447.427175159002</v>
      </c>
      <c r="H77" s="28">
        <f>+Departamento!H11+Departamento!H341+Departamento!H473+Departamento!H539</f>
        <v>0</v>
      </c>
      <c r="I77" s="28">
        <f>+Departamento!I11+Departamento!I341+Departamento!I473+Departamento!I539</f>
        <v>0</v>
      </c>
      <c r="J77" s="28">
        <f>+Departamento!J11+Departamento!J341+Departamento!J473+Departamento!J539</f>
        <v>0</v>
      </c>
      <c r="K77" s="28">
        <f>+Departamento!K11+Departamento!K341+Departamento!K473+Departamento!K539</f>
        <v>0</v>
      </c>
      <c r="L77" s="28">
        <f>+Departamento!L11+Departamento!L341+Departamento!L473+Departamento!L539</f>
        <v>0</v>
      </c>
      <c r="M77" s="28">
        <f>+Departamento!M11+Departamento!M341+Departamento!M473+Departamento!M539</f>
        <v>0</v>
      </c>
      <c r="N77" s="28">
        <f>+Departamento!N11+Departamento!N341+Departamento!N473+Departamento!N539</f>
        <v>0</v>
      </c>
      <c r="O77" s="28">
        <f>+Departamento!O11+Departamento!O341+Departamento!O473+Departamento!O539</f>
        <v>0</v>
      </c>
      <c r="P77" s="28">
        <f>+Departamento!P11+Departamento!P341+Departamento!P473+Departamento!P539</f>
        <v>0</v>
      </c>
      <c r="Q77" s="28">
        <f>+Departamento!Q11+Departamento!Q341+Departamento!Q473+Departamento!Q539</f>
        <v>0</v>
      </c>
      <c r="R77" s="28">
        <f>+Departamento!R11+Departamento!R341+Departamento!R473+Departamento!R539</f>
        <v>0</v>
      </c>
      <c r="S77" s="28">
        <f>+Departamento!S11+Departamento!S341+Departamento!S473+Departamento!S539</f>
        <v>0</v>
      </c>
      <c r="T77" s="28">
        <f>+Departamento!T11+Departamento!T341+Departamento!T473+Departamento!T539</f>
        <v>0</v>
      </c>
      <c r="U77" s="34">
        <f>+Departamento!U11+Departamento!U341+Departamento!U473+Departamento!U539</f>
        <v>0</v>
      </c>
      <c r="V77" s="29">
        <f>+Departamento!V11+Departamento!V341+Departamento!V473+Departamento!V539</f>
        <v>10447.427175159002</v>
      </c>
      <c r="W77" s="29">
        <f>+Departamento!W11+Departamento!W341+Departamento!W473+Departamento!W539</f>
        <v>0</v>
      </c>
      <c r="X77" s="28">
        <f>+Departamento!X11+Departamento!X341+Departamento!X473+Departamento!X539</f>
        <v>0</v>
      </c>
      <c r="Y77" s="28">
        <f>+Departamento!Y11+Departamento!Y341+Departamento!Y473+Departamento!Y539</f>
        <v>1010.3914745820634</v>
      </c>
      <c r="Z77" s="28">
        <f>+Departamento!Z11+Departamento!Z341+Departamento!Z473+Departamento!Z539</f>
        <v>2774.2197020784765</v>
      </c>
      <c r="AA77" s="28">
        <f>+Departamento!AA11+Departamento!AA341+Departamento!AA473+Departamento!AA539</f>
        <v>0</v>
      </c>
      <c r="AB77" s="28">
        <f>+Departamento!AB11+Departamento!AB341+Departamento!AB473+Departamento!AB539</f>
        <v>0</v>
      </c>
      <c r="AC77" s="28">
        <f>+Departamento!AC11+Departamento!AC341+Departamento!AC473+Departamento!AC539</f>
        <v>0</v>
      </c>
      <c r="AD77" s="28">
        <f>+Departamento!AD11+Departamento!AD341+Departamento!AD473+Departamento!AD539</f>
        <v>0</v>
      </c>
      <c r="AE77" s="28">
        <f>+Departamento!AE11+Departamento!AE341+Departamento!AE473+Departamento!AE539</f>
        <v>0</v>
      </c>
      <c r="AF77" s="28">
        <f>+Departamento!AF11+Departamento!AF341+Departamento!AF473+Departamento!AF539</f>
        <v>0</v>
      </c>
      <c r="AG77" s="28">
        <f>+Departamento!AG11+Departamento!AG341+Departamento!AG473+Departamento!AG539</f>
        <v>0</v>
      </c>
      <c r="AH77" s="28">
        <f>+Departamento!AH11+Departamento!AH341+Departamento!AH473+Departamento!AH539</f>
        <v>0</v>
      </c>
      <c r="AI77" s="28">
        <f>+Departamento!AI11+Departamento!AI341+Departamento!AI473+Departamento!AI539</f>
        <v>0</v>
      </c>
      <c r="AJ77" s="28">
        <f>+Departamento!AJ11+Departamento!AJ341+Departamento!AJ473+Departamento!AJ539</f>
        <v>0</v>
      </c>
      <c r="AK77" s="28">
        <f>+Departamento!AK11+Departamento!AK341+Departamento!AK473+Departamento!AK539</f>
        <v>0</v>
      </c>
      <c r="AL77" s="28">
        <f>+Departamento!AL11+Departamento!AL341+Departamento!AL473+Departamento!AL539</f>
        <v>0</v>
      </c>
      <c r="AM77" s="28">
        <f>+Departamento!AM11+Departamento!AM341+Departamento!AM473+Departamento!AM539</f>
        <v>66.091556310769079</v>
      </c>
      <c r="AN77" s="30">
        <f>+Departamento!AN11+Departamento!AN341+Departamento!AN473+Departamento!AN539</f>
        <v>3850.7027329713096</v>
      </c>
      <c r="AO77" s="30">
        <f>+Departamento!AO11+Departamento!AO341+Departamento!AO473+Departamento!AO539</f>
        <v>14298.129908130311</v>
      </c>
    </row>
    <row r="78" spans="1:41" ht="18" x14ac:dyDescent="0.25">
      <c r="A78" s="93"/>
      <c r="B78" s="96"/>
      <c r="C78" s="22" t="s">
        <v>85</v>
      </c>
      <c r="D78" s="26">
        <f>+Departamento!D12+Departamento!D342+Departamento!D474+Departamento!D540</f>
        <v>0</v>
      </c>
      <c r="E78" s="24">
        <f>+Departamento!E12+Departamento!E342+Departamento!E474+Departamento!E540</f>
        <v>0</v>
      </c>
      <c r="F78" s="24">
        <f>+Departamento!F12+Departamento!F342+Departamento!F474+Departamento!F540</f>
        <v>0</v>
      </c>
      <c r="G78" s="24">
        <f>+Departamento!G12+Departamento!G342+Departamento!G474+Departamento!G540</f>
        <v>0</v>
      </c>
      <c r="H78" s="24">
        <f>+Departamento!H12+Departamento!H342+Departamento!H474+Departamento!H540</f>
        <v>0</v>
      </c>
      <c r="I78" s="39">
        <f>+Departamento!I12+Departamento!I342+Departamento!I474+Departamento!I540</f>
        <v>0</v>
      </c>
      <c r="J78" s="25">
        <f>+Departamento!J12+Departamento!J342+Departamento!J474+Departamento!J540</f>
        <v>0</v>
      </c>
      <c r="K78" s="24">
        <f>+Departamento!K12+Departamento!K342+Departamento!K474+Departamento!K540</f>
        <v>0</v>
      </c>
      <c r="L78" s="24">
        <f>+Departamento!L12+Departamento!L342+Departamento!L474+Departamento!L540</f>
        <v>0</v>
      </c>
      <c r="M78" s="24">
        <f>+Departamento!M12+Departamento!M342+Departamento!M474+Departamento!M540</f>
        <v>0</v>
      </c>
      <c r="N78" s="24">
        <f>+Departamento!N12+Departamento!N342+Departamento!N474+Departamento!N540</f>
        <v>0</v>
      </c>
      <c r="O78" s="39">
        <f>+Departamento!O12+Departamento!O342+Departamento!O474+Departamento!O540</f>
        <v>0</v>
      </c>
      <c r="P78" s="25">
        <f>+Departamento!P12+Departamento!P342+Departamento!P474+Departamento!P540</f>
        <v>0</v>
      </c>
      <c r="Q78" s="24">
        <f>+Departamento!Q12+Departamento!Q342+Departamento!Q474+Departamento!Q540</f>
        <v>0</v>
      </c>
      <c r="R78" s="24">
        <f>+Departamento!R12+Departamento!R342+Departamento!R474+Departamento!R540</f>
        <v>0</v>
      </c>
      <c r="S78" s="24">
        <f>+Departamento!S12+Departamento!S342+Departamento!S474+Departamento!S540</f>
        <v>0</v>
      </c>
      <c r="T78" s="24">
        <f>+Departamento!T12+Departamento!T342+Departamento!T474+Departamento!T540</f>
        <v>0</v>
      </c>
      <c r="U78" s="40">
        <f>+Departamento!U12+Departamento!U342+Departamento!U474+Departamento!U540</f>
        <v>0</v>
      </c>
      <c r="V78" s="26">
        <f>+Departamento!V12+Departamento!V342+Departamento!V474+Departamento!V540</f>
        <v>0</v>
      </c>
      <c r="W78" s="32">
        <f>+Departamento!W12+Departamento!W342+Departamento!W474+Departamento!W540</f>
        <v>0</v>
      </c>
      <c r="X78" s="24">
        <f>+Departamento!X12+Departamento!X342+Departamento!X474+Departamento!X540</f>
        <v>0</v>
      </c>
      <c r="Y78" s="24">
        <f>+Departamento!Y12+Departamento!Y342+Departamento!Y474+Departamento!Y540</f>
        <v>0</v>
      </c>
      <c r="Z78" s="24">
        <f>+Departamento!Z12+Departamento!Z342+Departamento!Z474+Departamento!Z540</f>
        <v>0</v>
      </c>
      <c r="AA78" s="39">
        <f>+Departamento!AA12+Departamento!AA342+Departamento!AA474+Departamento!AA540</f>
        <v>0</v>
      </c>
      <c r="AB78" s="25">
        <f>+Departamento!AB12+Departamento!AB342+Departamento!AB474+Departamento!AB540</f>
        <v>0</v>
      </c>
      <c r="AC78" s="24">
        <f>+Departamento!AC12+Departamento!AC342+Departamento!AC474+Departamento!AC540</f>
        <v>0</v>
      </c>
      <c r="AD78" s="24">
        <f>+Departamento!AD12+Departamento!AD342+Departamento!AD474+Departamento!AD540</f>
        <v>0</v>
      </c>
      <c r="AE78" s="24">
        <f>+Departamento!AE12+Departamento!AE342+Departamento!AE474+Departamento!AE540</f>
        <v>0</v>
      </c>
      <c r="AF78" s="24">
        <f>+Departamento!AF12+Departamento!AF342+Departamento!AF474+Departamento!AF540</f>
        <v>0</v>
      </c>
      <c r="AG78" s="24">
        <f>+Departamento!AG12+Departamento!AG342+Departamento!AG474+Departamento!AG540</f>
        <v>0</v>
      </c>
      <c r="AH78" s="39">
        <f>+Departamento!AH12+Departamento!AH342+Departamento!AH474+Departamento!AH540</f>
        <v>0</v>
      </c>
      <c r="AI78" s="25">
        <f>+Departamento!AI12+Departamento!AI342+Departamento!AI474+Departamento!AI540</f>
        <v>0</v>
      </c>
      <c r="AJ78" s="24">
        <f>+Departamento!AJ12+Departamento!AJ342+Departamento!AJ474+Departamento!AJ540</f>
        <v>0</v>
      </c>
      <c r="AK78" s="24">
        <f>+Departamento!AK12+Departamento!AK342+Departamento!AK474+Departamento!AK540</f>
        <v>0</v>
      </c>
      <c r="AL78" s="24">
        <f>+Departamento!AL12+Departamento!AL342+Departamento!AL474+Departamento!AL540</f>
        <v>0</v>
      </c>
      <c r="AM78" s="24">
        <f>+Departamento!AM12+Departamento!AM342+Departamento!AM474+Departamento!AM540</f>
        <v>501.74757383406205</v>
      </c>
      <c r="AN78" s="41">
        <f>+Departamento!AN12+Departamento!AN342+Departamento!AN474+Departamento!AN540</f>
        <v>501.74757383406205</v>
      </c>
      <c r="AO78" s="27">
        <f>+Departamento!AO12+Departamento!AO342+Departamento!AO474+Departamento!AO540</f>
        <v>501.74757383406205</v>
      </c>
    </row>
    <row r="79" spans="1:41" ht="18" x14ac:dyDescent="0.25">
      <c r="A79" s="93"/>
      <c r="B79" s="96"/>
      <c r="C79" s="23" t="s">
        <v>86</v>
      </c>
      <c r="D79" s="29">
        <f>+Departamento!D13+Departamento!D343+Departamento!D475+Departamento!D541</f>
        <v>0</v>
      </c>
      <c r="E79" s="28">
        <f>+Departamento!E13+Departamento!E343+Departamento!E475+Departamento!E541</f>
        <v>0</v>
      </c>
      <c r="F79" s="28">
        <f>+Departamento!F13+Departamento!F343+Departamento!F475+Departamento!F541</f>
        <v>0</v>
      </c>
      <c r="G79" s="28">
        <f>+Departamento!G13+Departamento!G343+Departamento!G475+Departamento!G541</f>
        <v>334.07370241964446</v>
      </c>
      <c r="H79" s="28">
        <f>+Departamento!H13+Departamento!H343+Departamento!H475+Departamento!H541</f>
        <v>0</v>
      </c>
      <c r="I79" s="28">
        <f>+Departamento!I13+Departamento!I343+Departamento!I475+Departamento!I541</f>
        <v>0</v>
      </c>
      <c r="J79" s="28">
        <f>+Departamento!J13+Departamento!J343+Departamento!J475+Departamento!J541</f>
        <v>0</v>
      </c>
      <c r="K79" s="28">
        <f>+Departamento!K13+Departamento!K343+Departamento!K475+Departamento!K541</f>
        <v>0</v>
      </c>
      <c r="L79" s="28">
        <f>+Departamento!L13+Departamento!L343+Departamento!L475+Departamento!L541</f>
        <v>0</v>
      </c>
      <c r="M79" s="28">
        <f>+Departamento!M13+Departamento!M343+Departamento!M475+Departamento!M541</f>
        <v>16.60637826819222</v>
      </c>
      <c r="N79" s="28">
        <f>+Departamento!N13+Departamento!N343+Departamento!N475+Departamento!N541</f>
        <v>0</v>
      </c>
      <c r="O79" s="28">
        <f>+Departamento!O13+Departamento!O343+Departamento!O475+Departamento!O541</f>
        <v>0</v>
      </c>
      <c r="P79" s="28">
        <f>+Departamento!P13+Departamento!P343+Departamento!P475+Departamento!P541</f>
        <v>0</v>
      </c>
      <c r="Q79" s="28">
        <f>+Departamento!Q13+Departamento!Q343+Departamento!Q475+Departamento!Q541</f>
        <v>0</v>
      </c>
      <c r="R79" s="28">
        <f>+Departamento!R13+Departamento!R343+Departamento!R475+Departamento!R541</f>
        <v>0</v>
      </c>
      <c r="S79" s="28">
        <f>+Departamento!S13+Departamento!S343+Departamento!S475+Departamento!S541</f>
        <v>0</v>
      </c>
      <c r="T79" s="28">
        <f>+Departamento!T13+Departamento!T343+Departamento!T475+Departamento!T541</f>
        <v>0</v>
      </c>
      <c r="U79" s="34">
        <f>+Departamento!U13+Departamento!U343+Departamento!U475+Departamento!U541</f>
        <v>0</v>
      </c>
      <c r="V79" s="29">
        <f>+Departamento!V13+Departamento!V343+Departamento!V475+Departamento!V541</f>
        <v>350.68008068783666</v>
      </c>
      <c r="W79" s="29">
        <f>+Departamento!W13+Departamento!W343+Departamento!W475+Departamento!W541</f>
        <v>0</v>
      </c>
      <c r="X79" s="28">
        <f>+Departamento!X13+Departamento!X343+Departamento!X475+Departamento!X541</f>
        <v>0</v>
      </c>
      <c r="Y79" s="28">
        <f>+Departamento!Y13+Departamento!Y343+Departamento!Y475+Departamento!Y541</f>
        <v>6.0708360401582304</v>
      </c>
      <c r="Z79" s="28">
        <f>+Departamento!Z13+Departamento!Z343+Departamento!Z475+Departamento!Z541</f>
        <v>78.334927539419496</v>
      </c>
      <c r="AA79" s="28">
        <f>+Departamento!AA13+Departamento!AA343+Departamento!AA475+Departamento!AA541</f>
        <v>0</v>
      </c>
      <c r="AB79" s="28">
        <f>+Departamento!AB13+Departamento!AB343+Departamento!AB475+Departamento!AB541</f>
        <v>0</v>
      </c>
      <c r="AC79" s="28">
        <f>+Departamento!AC13+Departamento!AC343+Departamento!AC475+Departamento!AC541</f>
        <v>0</v>
      </c>
      <c r="AD79" s="28">
        <f>+Departamento!AD13+Departamento!AD343+Departamento!AD475+Departamento!AD541</f>
        <v>0</v>
      </c>
      <c r="AE79" s="28">
        <f>+Departamento!AE13+Departamento!AE343+Departamento!AE475+Departamento!AE541</f>
        <v>0</v>
      </c>
      <c r="AF79" s="28">
        <f>+Departamento!AF13+Departamento!AF343+Departamento!AF475+Departamento!AF541</f>
        <v>0</v>
      </c>
      <c r="AG79" s="28">
        <f>+Departamento!AG13+Departamento!AG343+Departamento!AG475+Departamento!AG541</f>
        <v>0</v>
      </c>
      <c r="AH79" s="28">
        <f>+Departamento!AH13+Departamento!AH343+Departamento!AH475+Departamento!AH541</f>
        <v>0</v>
      </c>
      <c r="AI79" s="28">
        <f>+Departamento!AI13+Departamento!AI343+Departamento!AI475+Departamento!AI541</f>
        <v>0</v>
      </c>
      <c r="AJ79" s="28">
        <f>+Departamento!AJ13+Departamento!AJ343+Departamento!AJ475+Departamento!AJ541</f>
        <v>0</v>
      </c>
      <c r="AK79" s="28">
        <f>+Departamento!AK13+Departamento!AK343+Departamento!AK475+Departamento!AK541</f>
        <v>0</v>
      </c>
      <c r="AL79" s="28">
        <f>+Departamento!AL13+Departamento!AL343+Departamento!AL475+Departamento!AL541</f>
        <v>0</v>
      </c>
      <c r="AM79" s="28">
        <f>+Departamento!AM13+Departamento!AM343+Departamento!AM475+Departamento!AM541</f>
        <v>18.805568143507521</v>
      </c>
      <c r="AN79" s="30">
        <f>+Departamento!AN13+Departamento!AN343+Departamento!AN475+Departamento!AN541</f>
        <v>103.21133172308525</v>
      </c>
      <c r="AO79" s="30">
        <f>+Departamento!AO13+Departamento!AO343+Departamento!AO475+Departamento!AO541</f>
        <v>453.89141241092193</v>
      </c>
    </row>
    <row r="80" spans="1:41" ht="18" x14ac:dyDescent="0.25">
      <c r="A80" s="93"/>
      <c r="B80" s="96"/>
      <c r="C80" s="22" t="s">
        <v>87</v>
      </c>
      <c r="D80" s="26">
        <f>+Departamento!D14+Departamento!D344+Departamento!D476+Departamento!D542</f>
        <v>0</v>
      </c>
      <c r="E80" s="25">
        <f>+Departamento!E14+Departamento!E344+Departamento!E476+Departamento!E542</f>
        <v>0.41974785157507161</v>
      </c>
      <c r="F80" s="25">
        <f>+Departamento!F14+Departamento!F344+Departamento!F476+Departamento!F542</f>
        <v>0</v>
      </c>
      <c r="G80" s="25">
        <f>+Departamento!G14+Departamento!G344+Departamento!G476+Departamento!G542</f>
        <v>18.301503330028901</v>
      </c>
      <c r="H80" s="25">
        <f>+Departamento!H14+Departamento!H344+Departamento!H476+Departamento!H542</f>
        <v>0</v>
      </c>
      <c r="I80" s="25">
        <f>+Departamento!I14+Departamento!I344+Departamento!I476+Departamento!I542</f>
        <v>0</v>
      </c>
      <c r="J80" s="25">
        <f>+Departamento!J14+Departamento!J344+Departamento!J476+Departamento!J542</f>
        <v>0</v>
      </c>
      <c r="K80" s="25">
        <f>+Departamento!K14+Departamento!K344+Departamento!K476+Departamento!K542</f>
        <v>0</v>
      </c>
      <c r="L80" s="25">
        <f>+Departamento!L14+Departamento!L344+Departamento!L476+Departamento!L542</f>
        <v>0</v>
      </c>
      <c r="M80" s="25">
        <f>+Departamento!M14+Departamento!M344+Departamento!M476+Departamento!M542</f>
        <v>0</v>
      </c>
      <c r="N80" s="25">
        <f>+Departamento!N14+Departamento!N344+Departamento!N476+Departamento!N542</f>
        <v>0</v>
      </c>
      <c r="O80" s="25">
        <f>+Departamento!O14+Departamento!O344+Departamento!O476+Departamento!O542</f>
        <v>0</v>
      </c>
      <c r="P80" s="25">
        <f>+Departamento!P14+Departamento!P344+Departamento!P476+Departamento!P542</f>
        <v>0</v>
      </c>
      <c r="Q80" s="25">
        <f>+Departamento!Q14+Departamento!Q344+Departamento!Q476+Departamento!Q542</f>
        <v>0</v>
      </c>
      <c r="R80" s="25">
        <f>+Departamento!R14+Departamento!R344+Departamento!R476+Departamento!R542</f>
        <v>0</v>
      </c>
      <c r="S80" s="25">
        <f>+Departamento!S14+Departamento!S344+Departamento!S476+Departamento!S542</f>
        <v>0</v>
      </c>
      <c r="T80" s="25">
        <f>+Departamento!T14+Departamento!T344+Departamento!T476+Departamento!T542</f>
        <v>0</v>
      </c>
      <c r="U80" s="33">
        <f>+Departamento!U14+Departamento!U344+Departamento!U476+Departamento!U542</f>
        <v>0</v>
      </c>
      <c r="V80" s="26">
        <f>+Departamento!V14+Departamento!V344+Departamento!V476+Departamento!V542</f>
        <v>18.721251181603972</v>
      </c>
      <c r="W80" s="26">
        <f>+Departamento!W14+Departamento!W344+Departamento!W476+Departamento!W542</f>
        <v>0</v>
      </c>
      <c r="X80" s="25">
        <f>+Departamento!X14+Departamento!X344+Departamento!X476+Departamento!X542</f>
        <v>0</v>
      </c>
      <c r="Y80" s="25">
        <f>+Departamento!Y14+Departamento!Y344+Departamento!Y476+Departamento!Y542</f>
        <v>0</v>
      </c>
      <c r="Z80" s="25">
        <f>+Departamento!Z14+Departamento!Z344+Departamento!Z476+Departamento!Z542</f>
        <v>10.738852613856292</v>
      </c>
      <c r="AA80" s="25">
        <f>+Departamento!AA14+Departamento!AA344+Departamento!AA476+Departamento!AA542</f>
        <v>0</v>
      </c>
      <c r="AB80" s="25">
        <f>+Departamento!AB14+Departamento!AB344+Departamento!AB476+Departamento!AB542</f>
        <v>0</v>
      </c>
      <c r="AC80" s="25">
        <f>+Departamento!AC14+Departamento!AC344+Departamento!AC476+Departamento!AC542</f>
        <v>0</v>
      </c>
      <c r="AD80" s="25">
        <f>+Departamento!AD14+Departamento!AD344+Departamento!AD476+Departamento!AD542</f>
        <v>0</v>
      </c>
      <c r="AE80" s="25">
        <f>+Departamento!AE14+Departamento!AE344+Departamento!AE476+Departamento!AE542</f>
        <v>0</v>
      </c>
      <c r="AF80" s="25">
        <f>+Departamento!AF14+Departamento!AF344+Departamento!AF476+Departamento!AF542</f>
        <v>0</v>
      </c>
      <c r="AG80" s="25">
        <f>+Departamento!AG14+Departamento!AG344+Departamento!AG476+Departamento!AG542</f>
        <v>0</v>
      </c>
      <c r="AH80" s="25">
        <f>+Departamento!AH14+Departamento!AH344+Departamento!AH476+Departamento!AH542</f>
        <v>0</v>
      </c>
      <c r="AI80" s="25">
        <f>+Departamento!AI14+Departamento!AI344+Departamento!AI476+Departamento!AI542</f>
        <v>0</v>
      </c>
      <c r="AJ80" s="25">
        <f>+Departamento!AJ14+Departamento!AJ344+Departamento!AJ476+Departamento!AJ542</f>
        <v>0</v>
      </c>
      <c r="AK80" s="25">
        <f>+Departamento!AK14+Departamento!AK344+Departamento!AK476+Departamento!AK542</f>
        <v>0</v>
      </c>
      <c r="AL80" s="25">
        <f>+Departamento!AL14+Departamento!AL344+Departamento!AL476+Departamento!AL542</f>
        <v>0</v>
      </c>
      <c r="AM80" s="25">
        <f>+Departamento!AM14+Departamento!AM344+Departamento!AM476+Departamento!AM542</f>
        <v>25.774567372518185</v>
      </c>
      <c r="AN80" s="27">
        <f>+Departamento!AN14+Departamento!AN344+Departamento!AN476+Departamento!AN542</f>
        <v>36.513419986374473</v>
      </c>
      <c r="AO80" s="27">
        <f>+Departamento!AO14+Departamento!AO344+Departamento!AO476+Departamento!AO542</f>
        <v>55.234671167978448</v>
      </c>
    </row>
    <row r="81" spans="1:41" ht="18" x14ac:dyDescent="0.25">
      <c r="A81" s="93"/>
      <c r="B81" s="96"/>
      <c r="C81" s="23" t="s">
        <v>88</v>
      </c>
      <c r="D81" s="29">
        <f>+Departamento!D15+Departamento!D345+Departamento!D477+Departamento!D543</f>
        <v>0</v>
      </c>
      <c r="E81" s="28">
        <f>+Departamento!E15+Departamento!E345+Departamento!E477+Departamento!E543</f>
        <v>0</v>
      </c>
      <c r="F81" s="28">
        <f>+Departamento!F15+Departamento!F345+Departamento!F477+Departamento!F543</f>
        <v>0</v>
      </c>
      <c r="G81" s="28">
        <f>+Departamento!G15+Departamento!G345+Departamento!G477+Departamento!G543</f>
        <v>0</v>
      </c>
      <c r="H81" s="28">
        <f>+Departamento!H15+Departamento!H345+Departamento!H477+Departamento!H543</f>
        <v>0</v>
      </c>
      <c r="I81" s="28">
        <f>+Departamento!I15+Departamento!I345+Departamento!I477+Departamento!I543</f>
        <v>0</v>
      </c>
      <c r="J81" s="28">
        <f>+Departamento!J15+Departamento!J345+Departamento!J477+Departamento!J543</f>
        <v>0</v>
      </c>
      <c r="K81" s="28">
        <f>+Departamento!K15+Departamento!K345+Departamento!K477+Departamento!K543</f>
        <v>0</v>
      </c>
      <c r="L81" s="28">
        <f>+Departamento!L15+Departamento!L345+Departamento!L477+Departamento!L543</f>
        <v>0</v>
      </c>
      <c r="M81" s="28">
        <f>+Departamento!M15+Departamento!M345+Departamento!M477+Departamento!M543</f>
        <v>0</v>
      </c>
      <c r="N81" s="28">
        <f>+Departamento!N15+Departamento!N345+Departamento!N477+Departamento!N543</f>
        <v>0</v>
      </c>
      <c r="O81" s="28">
        <f>+Departamento!O15+Departamento!O345+Departamento!O477+Departamento!O543</f>
        <v>0</v>
      </c>
      <c r="P81" s="28">
        <f>+Departamento!P15+Departamento!P345+Departamento!P477+Departamento!P543</f>
        <v>0</v>
      </c>
      <c r="Q81" s="28">
        <f>+Departamento!Q15+Departamento!Q345+Departamento!Q477+Departamento!Q543</f>
        <v>0</v>
      </c>
      <c r="R81" s="28">
        <f>+Departamento!R15+Departamento!R345+Departamento!R477+Departamento!R543</f>
        <v>0</v>
      </c>
      <c r="S81" s="28">
        <f>+Departamento!S15+Departamento!S345+Departamento!S477+Departamento!S543</f>
        <v>0</v>
      </c>
      <c r="T81" s="28">
        <f>+Departamento!T15+Departamento!T345+Departamento!T477+Departamento!T543</f>
        <v>0</v>
      </c>
      <c r="U81" s="34">
        <f>+Departamento!U15+Departamento!U345+Departamento!U477+Departamento!U543</f>
        <v>0</v>
      </c>
      <c r="V81" s="29">
        <f>+Departamento!V15+Departamento!V345+Departamento!V477+Departamento!V543</f>
        <v>0</v>
      </c>
      <c r="W81" s="29">
        <f>+Departamento!W15+Departamento!W345+Departamento!W477+Departamento!W543</f>
        <v>0</v>
      </c>
      <c r="X81" s="28">
        <f>+Departamento!X15+Departamento!X345+Departamento!X477+Departamento!X543</f>
        <v>0</v>
      </c>
      <c r="Y81" s="28">
        <f>+Departamento!Y15+Departamento!Y345+Departamento!Y477+Departamento!Y543</f>
        <v>0</v>
      </c>
      <c r="Z81" s="28">
        <f>+Departamento!Z15+Departamento!Z345+Departamento!Z477+Departamento!Z543</f>
        <v>0</v>
      </c>
      <c r="AA81" s="28">
        <f>+Departamento!AA15+Departamento!AA345+Departamento!AA477+Departamento!AA543</f>
        <v>0</v>
      </c>
      <c r="AB81" s="28">
        <f>+Departamento!AB15+Departamento!AB345+Departamento!AB477+Departamento!AB543</f>
        <v>0</v>
      </c>
      <c r="AC81" s="28">
        <f>+Departamento!AC15+Departamento!AC345+Departamento!AC477+Departamento!AC543</f>
        <v>0</v>
      </c>
      <c r="AD81" s="28">
        <f>+Departamento!AD15+Departamento!AD345+Departamento!AD477+Departamento!AD543</f>
        <v>0</v>
      </c>
      <c r="AE81" s="28">
        <f>+Departamento!AE15+Departamento!AE345+Departamento!AE477+Departamento!AE543</f>
        <v>0</v>
      </c>
      <c r="AF81" s="28">
        <f>+Departamento!AF15+Departamento!AF345+Departamento!AF477+Departamento!AF543</f>
        <v>0</v>
      </c>
      <c r="AG81" s="28">
        <f>+Departamento!AG15+Departamento!AG345+Departamento!AG477+Departamento!AG543</f>
        <v>0</v>
      </c>
      <c r="AH81" s="28">
        <f>+Departamento!AH15+Departamento!AH345+Departamento!AH477+Departamento!AH543</f>
        <v>0</v>
      </c>
      <c r="AI81" s="28">
        <f>+Departamento!AI15+Departamento!AI345+Departamento!AI477+Departamento!AI543</f>
        <v>0</v>
      </c>
      <c r="AJ81" s="28">
        <f>+Departamento!AJ15+Departamento!AJ345+Departamento!AJ477+Departamento!AJ543</f>
        <v>0</v>
      </c>
      <c r="AK81" s="28">
        <f>+Departamento!AK15+Departamento!AK345+Departamento!AK477+Departamento!AK543</f>
        <v>0</v>
      </c>
      <c r="AL81" s="28">
        <f>+Departamento!AL15+Departamento!AL345+Departamento!AL477+Departamento!AL543</f>
        <v>0</v>
      </c>
      <c r="AM81" s="28">
        <f>+Departamento!AM15+Departamento!AM345+Departamento!AM477+Departamento!AM543</f>
        <v>102.67676294893427</v>
      </c>
      <c r="AN81" s="30">
        <f>+Departamento!AN15+Departamento!AN345+Departamento!AN477+Departamento!AN543</f>
        <v>102.67676294893427</v>
      </c>
      <c r="AO81" s="30">
        <f>+Departamento!AO15+Departamento!AO345+Departamento!AO477+Departamento!AO543</f>
        <v>102.67676294893427</v>
      </c>
    </row>
    <row r="82" spans="1:41" ht="18" x14ac:dyDescent="0.25">
      <c r="A82" s="93"/>
      <c r="B82" s="96"/>
      <c r="C82" s="22" t="s">
        <v>89</v>
      </c>
      <c r="D82" s="26">
        <f>+Departamento!D16+Departamento!D346+Departamento!D478+Departamento!D544</f>
        <v>0</v>
      </c>
      <c r="E82" s="25">
        <f>+Departamento!E16+Departamento!E346+Departamento!E478+Departamento!E544</f>
        <v>0</v>
      </c>
      <c r="F82" s="25">
        <f>+Departamento!F16+Departamento!F346+Departamento!F478+Departamento!F544</f>
        <v>0</v>
      </c>
      <c r="G82" s="25">
        <f>+Departamento!G16+Departamento!G346+Departamento!G478+Departamento!G544</f>
        <v>0</v>
      </c>
      <c r="H82" s="25">
        <f>+Departamento!H16+Departamento!H346+Departamento!H478+Departamento!H544</f>
        <v>0</v>
      </c>
      <c r="I82" s="25">
        <f>+Departamento!I16+Departamento!I346+Departamento!I478+Departamento!I544</f>
        <v>0</v>
      </c>
      <c r="J82" s="25">
        <f>+Departamento!J16+Departamento!J346+Departamento!J478+Departamento!J544</f>
        <v>0</v>
      </c>
      <c r="K82" s="25">
        <f>+Departamento!K16+Departamento!K346+Departamento!K478+Departamento!K544</f>
        <v>0</v>
      </c>
      <c r="L82" s="25">
        <f>+Departamento!L16+Departamento!L346+Departamento!L478+Departamento!L544</f>
        <v>0</v>
      </c>
      <c r="M82" s="25">
        <f>+Departamento!M16+Departamento!M346+Departamento!M478+Departamento!M544</f>
        <v>0</v>
      </c>
      <c r="N82" s="25">
        <f>+Departamento!N16+Departamento!N346+Departamento!N478+Departamento!N544</f>
        <v>0</v>
      </c>
      <c r="O82" s="25">
        <f>+Departamento!O16+Departamento!O346+Departamento!O478+Departamento!O544</f>
        <v>0</v>
      </c>
      <c r="P82" s="25">
        <f>+Departamento!P16+Departamento!P346+Departamento!P478+Departamento!P544</f>
        <v>0</v>
      </c>
      <c r="Q82" s="25">
        <f>+Departamento!Q16+Departamento!Q346+Departamento!Q478+Departamento!Q544</f>
        <v>0</v>
      </c>
      <c r="R82" s="25">
        <f>+Departamento!R16+Departamento!R346+Departamento!R478+Departamento!R544</f>
        <v>0</v>
      </c>
      <c r="S82" s="25">
        <f>+Departamento!S16+Departamento!S346+Departamento!S478+Departamento!S544</f>
        <v>0</v>
      </c>
      <c r="T82" s="25">
        <f>+Departamento!T16+Departamento!T346+Departamento!T478+Departamento!T544</f>
        <v>0</v>
      </c>
      <c r="U82" s="33">
        <f>+Departamento!U16+Departamento!U346+Departamento!U478+Departamento!U544</f>
        <v>0</v>
      </c>
      <c r="V82" s="26">
        <f>+Departamento!V16+Departamento!V346+Departamento!V478+Departamento!V544</f>
        <v>0</v>
      </c>
      <c r="W82" s="26">
        <f>+Departamento!W16+Departamento!W346+Departamento!W478+Departamento!W544</f>
        <v>0</v>
      </c>
      <c r="X82" s="25">
        <f>+Departamento!X16+Departamento!X346+Departamento!X478+Departamento!X544</f>
        <v>0</v>
      </c>
      <c r="Y82" s="25">
        <f>+Departamento!Y16+Departamento!Y346+Departamento!Y478+Departamento!Y544</f>
        <v>0</v>
      </c>
      <c r="Z82" s="25">
        <f>+Departamento!Z16+Departamento!Z346+Departamento!Z478+Departamento!Z544</f>
        <v>0</v>
      </c>
      <c r="AA82" s="25">
        <f>+Departamento!AA16+Departamento!AA346+Departamento!AA478+Departamento!AA544</f>
        <v>0</v>
      </c>
      <c r="AB82" s="25">
        <f>+Departamento!AB16+Departamento!AB346+Departamento!AB478+Departamento!AB544</f>
        <v>0</v>
      </c>
      <c r="AC82" s="25">
        <f>+Departamento!AC16+Departamento!AC346+Departamento!AC478+Departamento!AC544</f>
        <v>0</v>
      </c>
      <c r="AD82" s="25">
        <f>+Departamento!AD16+Departamento!AD346+Departamento!AD478+Departamento!AD544</f>
        <v>0</v>
      </c>
      <c r="AE82" s="25">
        <f>+Departamento!AE16+Departamento!AE346+Departamento!AE478+Departamento!AE544</f>
        <v>0</v>
      </c>
      <c r="AF82" s="25">
        <f>+Departamento!AF16+Departamento!AF346+Departamento!AF478+Departamento!AF544</f>
        <v>0</v>
      </c>
      <c r="AG82" s="25">
        <f>+Departamento!AG16+Departamento!AG346+Departamento!AG478+Departamento!AG544</f>
        <v>0</v>
      </c>
      <c r="AH82" s="25">
        <f>+Departamento!AH16+Departamento!AH346+Departamento!AH478+Departamento!AH544</f>
        <v>0</v>
      </c>
      <c r="AI82" s="25">
        <f>+Departamento!AI16+Departamento!AI346+Departamento!AI478+Departamento!AI544</f>
        <v>0</v>
      </c>
      <c r="AJ82" s="25">
        <f>+Departamento!AJ16+Departamento!AJ346+Departamento!AJ478+Departamento!AJ544</f>
        <v>0</v>
      </c>
      <c r="AK82" s="25">
        <f>+Departamento!AK16+Departamento!AK346+Departamento!AK478+Departamento!AK544</f>
        <v>0</v>
      </c>
      <c r="AL82" s="25">
        <f>+Departamento!AL16+Departamento!AL346+Departamento!AL478+Departamento!AL544</f>
        <v>0</v>
      </c>
      <c r="AM82" s="25">
        <f>+Departamento!AM16+Departamento!AM346+Departamento!AM478+Departamento!AM544</f>
        <v>30.022585484018954</v>
      </c>
      <c r="AN82" s="27">
        <f>+Departamento!AN16+Departamento!AN346+Departamento!AN478+Departamento!AN544</f>
        <v>30.022585484018954</v>
      </c>
      <c r="AO82" s="27">
        <f>+Departamento!AO16+Departamento!AO346+Departamento!AO478+Departamento!AO544</f>
        <v>30.022585484018954</v>
      </c>
    </row>
    <row r="83" spans="1:41" ht="18" x14ac:dyDescent="0.25">
      <c r="A83" s="93"/>
      <c r="B83" s="96"/>
      <c r="C83" s="23" t="s">
        <v>90</v>
      </c>
      <c r="D83" s="29">
        <f>+Departamento!D17+Departamento!D347+Departamento!D479+Departamento!D545</f>
        <v>0</v>
      </c>
      <c r="E83" s="28">
        <f>+Departamento!E17+Departamento!E347+Departamento!E479+Departamento!E545</f>
        <v>0</v>
      </c>
      <c r="F83" s="28">
        <f>+Departamento!F17+Departamento!F347+Departamento!F479+Departamento!F545</f>
        <v>0</v>
      </c>
      <c r="G83" s="28">
        <f>+Departamento!G17+Departamento!G347+Departamento!G479+Departamento!G545</f>
        <v>0</v>
      </c>
      <c r="H83" s="28">
        <f>+Departamento!H17+Departamento!H347+Departamento!H479+Departamento!H545</f>
        <v>0</v>
      </c>
      <c r="I83" s="28">
        <f>+Departamento!I17+Departamento!I347+Departamento!I479+Departamento!I545</f>
        <v>0</v>
      </c>
      <c r="J83" s="28">
        <f>+Departamento!J17+Departamento!J347+Departamento!J479+Departamento!J545</f>
        <v>0</v>
      </c>
      <c r="K83" s="28">
        <f>+Departamento!K17+Departamento!K347+Departamento!K479+Departamento!K545</f>
        <v>0</v>
      </c>
      <c r="L83" s="28">
        <f>+Departamento!L17+Departamento!L347+Departamento!L479+Departamento!L545</f>
        <v>0</v>
      </c>
      <c r="M83" s="28">
        <f>+Departamento!M17+Departamento!M347+Departamento!M479+Departamento!M545</f>
        <v>0</v>
      </c>
      <c r="N83" s="28">
        <f>+Departamento!N17+Departamento!N347+Departamento!N479+Departamento!N545</f>
        <v>0</v>
      </c>
      <c r="O83" s="28">
        <f>+Departamento!O17+Departamento!O347+Departamento!O479+Departamento!O545</f>
        <v>0</v>
      </c>
      <c r="P83" s="28">
        <f>+Departamento!P17+Departamento!P347+Departamento!P479+Departamento!P545</f>
        <v>0</v>
      </c>
      <c r="Q83" s="28">
        <f>+Departamento!Q17+Departamento!Q347+Departamento!Q479+Departamento!Q545</f>
        <v>0</v>
      </c>
      <c r="R83" s="28">
        <f>+Departamento!R17+Departamento!R347+Departamento!R479+Departamento!R545</f>
        <v>0</v>
      </c>
      <c r="S83" s="28">
        <f>+Departamento!S17+Departamento!S347+Departamento!S479+Departamento!S545</f>
        <v>0</v>
      </c>
      <c r="T83" s="28">
        <f>+Departamento!T17+Departamento!T347+Departamento!T479+Departamento!T545</f>
        <v>0</v>
      </c>
      <c r="U83" s="34">
        <f>+Departamento!U17+Departamento!U347+Departamento!U479+Departamento!U545</f>
        <v>0</v>
      </c>
      <c r="V83" s="29">
        <f>+Departamento!V17+Departamento!V347+Departamento!V479+Departamento!V545</f>
        <v>0</v>
      </c>
      <c r="W83" s="29">
        <f>+Departamento!W17+Departamento!W347+Departamento!W479+Departamento!W545</f>
        <v>0</v>
      </c>
      <c r="X83" s="28">
        <f>+Departamento!X17+Departamento!X347+Departamento!X479+Departamento!X545</f>
        <v>0</v>
      </c>
      <c r="Y83" s="28">
        <f>+Departamento!Y17+Departamento!Y347+Departamento!Y479+Departamento!Y545</f>
        <v>0</v>
      </c>
      <c r="Z83" s="28">
        <f>+Departamento!Z17+Departamento!Z347+Departamento!Z479+Departamento!Z545</f>
        <v>0</v>
      </c>
      <c r="AA83" s="28">
        <f>+Departamento!AA17+Departamento!AA347+Departamento!AA479+Departamento!AA545</f>
        <v>0</v>
      </c>
      <c r="AB83" s="28">
        <f>+Departamento!AB17+Departamento!AB347+Departamento!AB479+Departamento!AB545</f>
        <v>0.81364772840482558</v>
      </c>
      <c r="AC83" s="28">
        <f>+Departamento!AC17+Departamento!AC347+Departamento!AC479+Departamento!AC545</f>
        <v>0</v>
      </c>
      <c r="AD83" s="28">
        <f>+Departamento!AD17+Departamento!AD347+Departamento!AD479+Departamento!AD545</f>
        <v>1.3458327496030074</v>
      </c>
      <c r="AE83" s="28">
        <f>+Departamento!AE17+Departamento!AE347+Departamento!AE479+Departamento!AE545</f>
        <v>0</v>
      </c>
      <c r="AF83" s="28">
        <f>+Departamento!AF17+Departamento!AF347+Departamento!AF479+Departamento!AF545</f>
        <v>0</v>
      </c>
      <c r="AG83" s="28">
        <f>+Departamento!AG17+Departamento!AG347+Departamento!AG479+Departamento!AG545</f>
        <v>0</v>
      </c>
      <c r="AH83" s="28">
        <f>+Departamento!AH17+Departamento!AH347+Departamento!AH479+Departamento!AH545</f>
        <v>0</v>
      </c>
      <c r="AI83" s="28">
        <f>+Departamento!AI17+Departamento!AI347+Departamento!AI479+Departamento!AI545</f>
        <v>0</v>
      </c>
      <c r="AJ83" s="28">
        <f>+Departamento!AJ17+Departamento!AJ347+Departamento!AJ479+Departamento!AJ545</f>
        <v>0</v>
      </c>
      <c r="AK83" s="28">
        <f>+Departamento!AK17+Departamento!AK347+Departamento!AK479+Departamento!AK545</f>
        <v>0</v>
      </c>
      <c r="AL83" s="28">
        <f>+Departamento!AL17+Departamento!AL347+Departamento!AL479+Departamento!AL545</f>
        <v>0</v>
      </c>
      <c r="AM83" s="28">
        <f>+Departamento!AM17+Departamento!AM347+Departamento!AM479+Departamento!AM545</f>
        <v>69.614738041116453</v>
      </c>
      <c r="AN83" s="30">
        <f>+Departamento!AN17+Departamento!AN347+Departamento!AN479+Departamento!AN545</f>
        <v>71.77421851912429</v>
      </c>
      <c r="AO83" s="30">
        <f>+Departamento!AO17+Departamento!AO347+Departamento!AO479+Departamento!AO545</f>
        <v>71.77421851912429</v>
      </c>
    </row>
    <row r="84" spans="1:41" ht="18" x14ac:dyDescent="0.25">
      <c r="A84" s="93"/>
      <c r="B84" s="96"/>
      <c r="C84" s="22" t="s">
        <v>91</v>
      </c>
      <c r="D84" s="26">
        <f>+Departamento!D18+Departamento!D348+Departamento!D480+Departamento!D546</f>
        <v>0</v>
      </c>
      <c r="E84" s="25">
        <f>+Departamento!E18+Departamento!E348+Departamento!E480+Departamento!E546</f>
        <v>0</v>
      </c>
      <c r="F84" s="25">
        <f>+Departamento!F18+Departamento!F348+Departamento!F480+Departamento!F546</f>
        <v>0</v>
      </c>
      <c r="G84" s="25">
        <f>+Departamento!G18+Departamento!G348+Departamento!G480+Departamento!G546</f>
        <v>0</v>
      </c>
      <c r="H84" s="25">
        <f>+Departamento!H18+Departamento!H348+Departamento!H480+Departamento!H546</f>
        <v>0</v>
      </c>
      <c r="I84" s="25">
        <f>+Departamento!I18+Departamento!I348+Departamento!I480+Departamento!I546</f>
        <v>0</v>
      </c>
      <c r="J84" s="25">
        <f>+Departamento!J18+Departamento!J348+Departamento!J480+Departamento!J546</f>
        <v>0</v>
      </c>
      <c r="K84" s="25">
        <f>+Departamento!K18+Departamento!K348+Departamento!K480+Departamento!K546</f>
        <v>0</v>
      </c>
      <c r="L84" s="25">
        <f>+Departamento!L18+Departamento!L348+Departamento!L480+Departamento!L546</f>
        <v>0</v>
      </c>
      <c r="M84" s="25">
        <f>+Departamento!M18+Departamento!M348+Departamento!M480+Departamento!M546</f>
        <v>0</v>
      </c>
      <c r="N84" s="25">
        <f>+Departamento!N18+Departamento!N348+Departamento!N480+Departamento!N546</f>
        <v>0</v>
      </c>
      <c r="O84" s="25">
        <f>+Departamento!O18+Departamento!O348+Departamento!O480+Departamento!O546</f>
        <v>0</v>
      </c>
      <c r="P84" s="25">
        <f>+Departamento!P18+Departamento!P348+Departamento!P480+Departamento!P546</f>
        <v>0</v>
      </c>
      <c r="Q84" s="25">
        <f>+Departamento!Q18+Departamento!Q348+Departamento!Q480+Departamento!Q546</f>
        <v>0</v>
      </c>
      <c r="R84" s="25">
        <f>+Departamento!R18+Departamento!R348+Departamento!R480+Departamento!R546</f>
        <v>0</v>
      </c>
      <c r="S84" s="25">
        <f>+Departamento!S18+Departamento!S348+Departamento!S480+Departamento!S546</f>
        <v>0</v>
      </c>
      <c r="T84" s="25">
        <f>+Departamento!T18+Departamento!T348+Departamento!T480+Departamento!T546</f>
        <v>0</v>
      </c>
      <c r="U84" s="33">
        <f>+Departamento!U18+Departamento!U348+Departamento!U480+Departamento!U546</f>
        <v>0</v>
      </c>
      <c r="V84" s="26">
        <f>+Departamento!V18+Departamento!V348+Departamento!V480+Departamento!V546</f>
        <v>0</v>
      </c>
      <c r="W84" s="26">
        <f>+Departamento!W18+Departamento!W348+Departamento!W480+Departamento!W546</f>
        <v>0</v>
      </c>
      <c r="X84" s="25">
        <f>+Departamento!X18+Departamento!X348+Departamento!X480+Departamento!X546</f>
        <v>0</v>
      </c>
      <c r="Y84" s="25">
        <f>+Departamento!Y18+Departamento!Y348+Departamento!Y480+Departamento!Y546</f>
        <v>0</v>
      </c>
      <c r="Z84" s="25">
        <f>+Departamento!Z18+Departamento!Z348+Departamento!Z480+Departamento!Z546</f>
        <v>0</v>
      </c>
      <c r="AA84" s="25">
        <f>+Departamento!AA18+Departamento!AA348+Departamento!AA480+Departamento!AA546</f>
        <v>0</v>
      </c>
      <c r="AB84" s="25">
        <f>+Departamento!AB18+Departamento!AB348+Departamento!AB480+Departamento!AB546</f>
        <v>0</v>
      </c>
      <c r="AC84" s="25">
        <f>+Departamento!AC18+Departamento!AC348+Departamento!AC480+Departamento!AC546</f>
        <v>0</v>
      </c>
      <c r="AD84" s="25">
        <f>+Departamento!AD18+Departamento!AD348+Departamento!AD480+Departamento!AD546</f>
        <v>0</v>
      </c>
      <c r="AE84" s="25">
        <f>+Departamento!AE18+Departamento!AE348+Departamento!AE480+Departamento!AE546</f>
        <v>0</v>
      </c>
      <c r="AF84" s="25">
        <f>+Departamento!AF18+Departamento!AF348+Departamento!AF480+Departamento!AF546</f>
        <v>0</v>
      </c>
      <c r="AG84" s="25">
        <f>+Departamento!AG18+Departamento!AG348+Departamento!AG480+Departamento!AG546</f>
        <v>0</v>
      </c>
      <c r="AH84" s="25">
        <f>+Departamento!AH18+Departamento!AH348+Departamento!AH480+Departamento!AH546</f>
        <v>0</v>
      </c>
      <c r="AI84" s="25">
        <f>+Departamento!AI18+Departamento!AI348+Departamento!AI480+Departamento!AI546</f>
        <v>0</v>
      </c>
      <c r="AJ84" s="25">
        <f>+Departamento!AJ18+Departamento!AJ348+Departamento!AJ480+Departamento!AJ546</f>
        <v>0</v>
      </c>
      <c r="AK84" s="25">
        <f>+Departamento!AK18+Departamento!AK348+Departamento!AK480+Departamento!AK546</f>
        <v>0</v>
      </c>
      <c r="AL84" s="25">
        <f>+Departamento!AL18+Departamento!AL348+Departamento!AL480+Departamento!AL546</f>
        <v>0</v>
      </c>
      <c r="AM84" s="25">
        <f>+Departamento!AM18+Departamento!AM348+Departamento!AM480+Departamento!AM546</f>
        <v>1654.3761640999753</v>
      </c>
      <c r="AN84" s="27">
        <f>+Departamento!AN18+Departamento!AN348+Departamento!AN480+Departamento!AN546</f>
        <v>1654.3761640999753</v>
      </c>
      <c r="AO84" s="27">
        <f>+Departamento!AO18+Departamento!AO348+Departamento!AO480+Departamento!AO546</f>
        <v>1654.3761640999753</v>
      </c>
    </row>
    <row r="85" spans="1:41" x14ac:dyDescent="0.25">
      <c r="A85" s="93"/>
      <c r="B85" s="96"/>
      <c r="C85" s="23" t="s">
        <v>105</v>
      </c>
      <c r="D85" s="29">
        <f>+Departamento!D19+Departamento!D349+Departamento!D481+Departamento!D547</f>
        <v>0</v>
      </c>
      <c r="E85" s="28">
        <f>+Departamento!E19+Departamento!E349+Departamento!E481+Departamento!E547</f>
        <v>0</v>
      </c>
      <c r="F85" s="28">
        <f>+Departamento!F19+Departamento!F349+Departamento!F481+Departamento!F547</f>
        <v>0</v>
      </c>
      <c r="G85" s="28">
        <f>+Departamento!G19+Departamento!G349+Departamento!G481+Departamento!G547</f>
        <v>0</v>
      </c>
      <c r="H85" s="28">
        <f>+Departamento!H19+Departamento!H349+Departamento!H481+Departamento!H547</f>
        <v>0.11400980308811</v>
      </c>
      <c r="I85" s="28">
        <f>+Departamento!I19+Departamento!I349+Departamento!I481+Departamento!I547</f>
        <v>0</v>
      </c>
      <c r="J85" s="28">
        <f>+Departamento!J19+Departamento!J349+Departamento!J481+Departamento!J547</f>
        <v>0</v>
      </c>
      <c r="K85" s="28">
        <f>+Departamento!K19+Departamento!K349+Departamento!K481+Departamento!K547</f>
        <v>0</v>
      </c>
      <c r="L85" s="28">
        <f>+Departamento!L19+Departamento!L349+Departamento!L481+Departamento!L547</f>
        <v>0</v>
      </c>
      <c r="M85" s="28">
        <f>+Departamento!M19+Departamento!M349+Departamento!M481+Departamento!M547</f>
        <v>0</v>
      </c>
      <c r="N85" s="28">
        <f>+Departamento!N19+Departamento!N349+Departamento!N481+Departamento!N547</f>
        <v>0</v>
      </c>
      <c r="O85" s="28">
        <f>+Departamento!O19+Departamento!O349+Departamento!O481+Departamento!O547</f>
        <v>0</v>
      </c>
      <c r="P85" s="28">
        <f>+Departamento!P19+Departamento!P349+Departamento!P481+Departamento!P547</f>
        <v>0</v>
      </c>
      <c r="Q85" s="28">
        <f>+Departamento!Q19+Departamento!Q349+Departamento!Q481+Departamento!Q547</f>
        <v>0</v>
      </c>
      <c r="R85" s="28">
        <f>+Departamento!R19+Departamento!R349+Departamento!R481+Departamento!R547</f>
        <v>0</v>
      </c>
      <c r="S85" s="28">
        <f>+Departamento!S19+Departamento!S349+Departamento!S481+Departamento!S547</f>
        <v>0</v>
      </c>
      <c r="T85" s="28">
        <f>+Departamento!T19+Departamento!T349+Departamento!T481+Departamento!T547</f>
        <v>0</v>
      </c>
      <c r="U85" s="34">
        <f>+Departamento!U19+Departamento!U349+Departamento!U481+Departamento!U547</f>
        <v>0</v>
      </c>
      <c r="V85" s="29">
        <f>+Departamento!V19+Departamento!V349+Departamento!V481+Departamento!V547</f>
        <v>0.11400980308811</v>
      </c>
      <c r="W85" s="29">
        <f>+Departamento!W19+Departamento!W349+Departamento!W481+Departamento!W547</f>
        <v>0</v>
      </c>
      <c r="X85" s="28">
        <f>+Departamento!X19+Departamento!X349+Departamento!X481+Departamento!X547</f>
        <v>0</v>
      </c>
      <c r="Y85" s="28">
        <f>+Departamento!Y19+Departamento!Y349+Departamento!Y481+Departamento!Y547</f>
        <v>0</v>
      </c>
      <c r="Z85" s="28">
        <f>+Departamento!Z19+Departamento!Z349+Departamento!Z481+Departamento!Z547</f>
        <v>0</v>
      </c>
      <c r="AA85" s="28">
        <f>+Departamento!AA19+Departamento!AA349+Departamento!AA481+Departamento!AA547</f>
        <v>0</v>
      </c>
      <c r="AB85" s="28">
        <f>+Departamento!AB19+Departamento!AB349+Departamento!AB481+Departamento!AB547</f>
        <v>0</v>
      </c>
      <c r="AC85" s="28">
        <f>+Departamento!AC19+Departamento!AC349+Departamento!AC481+Departamento!AC547</f>
        <v>0</v>
      </c>
      <c r="AD85" s="28">
        <f>+Departamento!AD19+Departamento!AD349+Departamento!AD481+Departamento!AD547</f>
        <v>0</v>
      </c>
      <c r="AE85" s="28">
        <f>+Departamento!AE19+Departamento!AE349+Departamento!AE481+Departamento!AE547</f>
        <v>0</v>
      </c>
      <c r="AF85" s="28">
        <f>+Departamento!AF19+Departamento!AF349+Departamento!AF481+Departamento!AF547</f>
        <v>0</v>
      </c>
      <c r="AG85" s="28">
        <f>+Departamento!AG19+Departamento!AG349+Departamento!AG481+Departamento!AG547</f>
        <v>0</v>
      </c>
      <c r="AH85" s="28">
        <f>+Departamento!AH19+Departamento!AH349+Departamento!AH481+Departamento!AH547</f>
        <v>0</v>
      </c>
      <c r="AI85" s="28">
        <f>+Departamento!AI19+Departamento!AI349+Departamento!AI481+Departamento!AI547</f>
        <v>0</v>
      </c>
      <c r="AJ85" s="28">
        <f>+Departamento!AJ19+Departamento!AJ349+Departamento!AJ481+Departamento!AJ547</f>
        <v>0</v>
      </c>
      <c r="AK85" s="28">
        <f>+Departamento!AK19+Departamento!AK349+Departamento!AK481+Departamento!AK547</f>
        <v>0</v>
      </c>
      <c r="AL85" s="28">
        <f>+Departamento!AL19+Departamento!AL349+Departamento!AL481+Departamento!AL547</f>
        <v>0</v>
      </c>
      <c r="AM85" s="28">
        <f>+Departamento!AM19+Departamento!AM349+Departamento!AM481+Departamento!AM547</f>
        <v>0</v>
      </c>
      <c r="AN85" s="30">
        <f>+Departamento!AN19+Departamento!AN349+Departamento!AN481+Departamento!AN547</f>
        <v>0</v>
      </c>
      <c r="AO85" s="30">
        <f>+Departamento!AO19+Departamento!AO349+Departamento!AO481+Departamento!AO547</f>
        <v>0.11400980308811</v>
      </c>
    </row>
    <row r="86" spans="1:41" x14ac:dyDescent="0.25">
      <c r="A86" s="94"/>
      <c r="B86" s="97"/>
      <c r="C86" s="31" t="s">
        <v>92</v>
      </c>
      <c r="D86" s="35">
        <f t="shared" ref="D86:K86" si="9">SUM(D71:D85)</f>
        <v>474.39700015834433</v>
      </c>
      <c r="E86" s="31">
        <f t="shared" si="9"/>
        <v>86.714156287106746</v>
      </c>
      <c r="F86" s="31">
        <f t="shared" si="9"/>
        <v>55.411557032209608</v>
      </c>
      <c r="G86" s="31">
        <f t="shared" si="9"/>
        <v>11151.230664149778</v>
      </c>
      <c r="H86" s="31">
        <f t="shared" si="9"/>
        <v>0.11400980308811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>SUM(L71:L85)</f>
        <v>0</v>
      </c>
      <c r="M86" s="31">
        <f>SUM(M71:M85)</f>
        <v>16.60637826819222</v>
      </c>
      <c r="N86" s="31">
        <f t="shared" ref="N86:S86" si="10">SUM(N71:N85)</f>
        <v>0</v>
      </c>
      <c r="O86" s="31">
        <f t="shared" si="10"/>
        <v>0</v>
      </c>
      <c r="P86" s="31">
        <f t="shared" si="10"/>
        <v>0</v>
      </c>
      <c r="Q86" s="31">
        <f t="shared" si="10"/>
        <v>0</v>
      </c>
      <c r="R86" s="31">
        <f t="shared" si="10"/>
        <v>0</v>
      </c>
      <c r="S86" s="31">
        <f t="shared" si="10"/>
        <v>0</v>
      </c>
      <c r="T86" s="31">
        <f>SUM(T71:T85)</f>
        <v>81.130610000000004</v>
      </c>
      <c r="U86" s="31"/>
      <c r="V86" s="35">
        <f>SUM(D86:T86)</f>
        <v>11865.60437569872</v>
      </c>
      <c r="W86" s="35">
        <f t="shared" ref="W86:AL86" si="11">SUM(W71:W85)</f>
        <v>0</v>
      </c>
      <c r="X86" s="31">
        <f t="shared" si="11"/>
        <v>0</v>
      </c>
      <c r="Y86" s="31">
        <f t="shared" si="11"/>
        <v>1054.0451733130321</v>
      </c>
      <c r="Z86" s="31">
        <f t="shared" si="11"/>
        <v>3512.019453501453</v>
      </c>
      <c r="AA86" s="31">
        <f t="shared" si="11"/>
        <v>33.9229179592365</v>
      </c>
      <c r="AB86" s="31">
        <f t="shared" si="11"/>
        <v>8423.8964750034847</v>
      </c>
      <c r="AC86" s="31">
        <f t="shared" si="11"/>
        <v>1162.1064521661372</v>
      </c>
      <c r="AD86" s="31">
        <f t="shared" si="11"/>
        <v>17127.900167535696</v>
      </c>
      <c r="AE86" s="31">
        <f t="shared" si="11"/>
        <v>0</v>
      </c>
      <c r="AF86" s="31">
        <f t="shared" si="11"/>
        <v>653.63507788745267</v>
      </c>
      <c r="AG86" s="31">
        <f t="shared" si="11"/>
        <v>165.24313075462302</v>
      </c>
      <c r="AH86" s="31">
        <f t="shared" si="11"/>
        <v>0</v>
      </c>
      <c r="AI86" s="31">
        <f t="shared" si="11"/>
        <v>0</v>
      </c>
      <c r="AJ86" s="31">
        <f t="shared" si="11"/>
        <v>0</v>
      </c>
      <c r="AK86" s="31">
        <f t="shared" si="11"/>
        <v>629.18014172205505</v>
      </c>
      <c r="AL86" s="31">
        <f t="shared" si="11"/>
        <v>0</v>
      </c>
      <c r="AM86" s="31">
        <f>SUM(AM71:AM85)</f>
        <v>4931.6555075749702</v>
      </c>
      <c r="AN86" s="35">
        <f>SUM(W86:AM86)</f>
        <v>37693.604497418135</v>
      </c>
      <c r="AO86" s="36">
        <f>+AN86+V86</f>
        <v>49559.208873116855</v>
      </c>
    </row>
    <row r="87" spans="1:41" x14ac:dyDescent="0.25">
      <c r="AO87" s="38">
        <f>+AO86+AO64+AO42+AO20</f>
        <v>759210.95469945087</v>
      </c>
    </row>
  </sheetData>
  <mergeCells count="20">
    <mergeCell ref="B23:AO23"/>
    <mergeCell ref="B1:AO1"/>
    <mergeCell ref="D2:V2"/>
    <mergeCell ref="W2:AN2"/>
    <mergeCell ref="A5:A20"/>
    <mergeCell ref="B5:B20"/>
    <mergeCell ref="A71:A86"/>
    <mergeCell ref="B71:B86"/>
    <mergeCell ref="D24:V24"/>
    <mergeCell ref="W24:AN24"/>
    <mergeCell ref="A27:A42"/>
    <mergeCell ref="B27:B42"/>
    <mergeCell ref="B45:AO45"/>
    <mergeCell ref="D46:V46"/>
    <mergeCell ref="W46:AN46"/>
    <mergeCell ref="A49:A64"/>
    <mergeCell ref="B49:B64"/>
    <mergeCell ref="B67:AO67"/>
    <mergeCell ref="D68:V68"/>
    <mergeCell ref="W68:AN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73"/>
  <sheetViews>
    <sheetView showZeros="0" topLeftCell="G608" zoomScaleNormal="100" workbookViewId="0">
      <selection activeCell="AQ620" sqref="AQ620"/>
    </sheetView>
  </sheetViews>
  <sheetFormatPr baseColWidth="10" defaultRowHeight="15" x14ac:dyDescent="0.25"/>
  <cols>
    <col min="2" max="2" width="13.5703125" bestFit="1" customWidth="1"/>
    <col min="10" max="10" width="0" hidden="1" customWidth="1"/>
    <col min="14" max="19" width="0" hidden="1" customWidth="1"/>
    <col min="21" max="21" width="0" hidden="1" customWidth="1"/>
    <col min="24" max="24" width="0" hidden="1" customWidth="1"/>
    <col min="170" max="192" width="11.42578125" customWidth="1"/>
    <col min="206" max="206" width="28.7109375" customWidth="1"/>
  </cols>
  <sheetData>
    <row r="1" spans="1:235" ht="15.75" thickBot="1" x14ac:dyDescent="0.3">
      <c r="A1" s="1"/>
      <c r="B1" s="99" t="s">
        <v>163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5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N1" s="98"/>
      <c r="FO1" s="98"/>
      <c r="FP1" s="98"/>
      <c r="FQ1" s="98"/>
      <c r="FR1" s="98"/>
      <c r="FS1" s="98"/>
      <c r="FT1" s="98"/>
      <c r="FU1" s="98"/>
      <c r="FV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I1" s="100"/>
      <c r="HJ1" s="100"/>
      <c r="HK1" s="100"/>
      <c r="HL1" s="100"/>
      <c r="HM1" s="100"/>
      <c r="HN1" s="100"/>
      <c r="HO1" s="100"/>
      <c r="HP1" s="100"/>
      <c r="HR1" s="98"/>
      <c r="HS1" s="98"/>
      <c r="HT1" s="98"/>
      <c r="HU1" s="98"/>
      <c r="HW1" s="100"/>
      <c r="HX1" s="100"/>
      <c r="HY1" s="100"/>
      <c r="HZ1" s="100"/>
      <c r="IA1" s="100"/>
    </row>
    <row r="2" spans="1:235" ht="15" customHeight="1" x14ac:dyDescent="0.25">
      <c r="A2" s="2"/>
      <c r="B2" s="3"/>
      <c r="C2" s="4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0" t="s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5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</row>
    <row r="3" spans="1:235" s="43" customFormat="1" ht="15" customHeight="1" x14ac:dyDescent="0.25">
      <c r="A3" s="2"/>
      <c r="B3" s="2">
        <f>+AQ2</f>
        <v>0</v>
      </c>
      <c r="C3" s="6"/>
      <c r="D3" s="53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4" t="s">
        <v>7</v>
      </c>
      <c r="J3" s="54" t="s">
        <v>8</v>
      </c>
      <c r="K3" s="54" t="s">
        <v>9</v>
      </c>
      <c r="L3" s="54" t="s">
        <v>10</v>
      </c>
      <c r="M3" s="54" t="s">
        <v>11</v>
      </c>
      <c r="N3" s="54" t="s">
        <v>12</v>
      </c>
      <c r="O3" s="54" t="s">
        <v>13</v>
      </c>
      <c r="P3" s="54" t="s">
        <v>14</v>
      </c>
      <c r="Q3" s="54" t="s">
        <v>15</v>
      </c>
      <c r="R3" s="54" t="s">
        <v>16</v>
      </c>
      <c r="S3" s="54" t="s">
        <v>17</v>
      </c>
      <c r="T3" s="54" t="s">
        <v>18</v>
      </c>
      <c r="U3" s="55" t="s">
        <v>19</v>
      </c>
      <c r="V3" s="56" t="s">
        <v>20</v>
      </c>
      <c r="W3" s="53" t="s">
        <v>21</v>
      </c>
      <c r="X3" s="54" t="s">
        <v>22</v>
      </c>
      <c r="Y3" s="54" t="s">
        <v>23</v>
      </c>
      <c r="Z3" s="54" t="s">
        <v>24</v>
      </c>
      <c r="AA3" s="54" t="s">
        <v>25</v>
      </c>
      <c r="AB3" s="54" t="s">
        <v>26</v>
      </c>
      <c r="AC3" s="54" t="s">
        <v>27</v>
      </c>
      <c r="AD3" s="54" t="s">
        <v>28</v>
      </c>
      <c r="AE3" s="54" t="s">
        <v>29</v>
      </c>
      <c r="AF3" s="54" t="s">
        <v>30</v>
      </c>
      <c r="AG3" s="54" t="s">
        <v>31</v>
      </c>
      <c r="AH3" s="54" t="s">
        <v>32</v>
      </c>
      <c r="AI3" s="54" t="s">
        <v>33</v>
      </c>
      <c r="AJ3" s="54" t="s">
        <v>34</v>
      </c>
      <c r="AK3" s="54" t="s">
        <v>35</v>
      </c>
      <c r="AL3" s="54" t="s">
        <v>36</v>
      </c>
      <c r="AM3" s="54" t="s">
        <v>37</v>
      </c>
      <c r="AN3" s="57" t="s">
        <v>38</v>
      </c>
      <c r="AO3" s="57" t="s">
        <v>39</v>
      </c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</row>
    <row r="4" spans="1:235" ht="27" x14ac:dyDescent="0.25">
      <c r="A4" s="12"/>
      <c r="B4" s="13"/>
      <c r="C4" s="14"/>
      <c r="D4" s="15" t="s">
        <v>40</v>
      </c>
      <c r="E4" s="16" t="s">
        <v>41</v>
      </c>
      <c r="F4" s="16" t="s">
        <v>42</v>
      </c>
      <c r="G4" s="16" t="s">
        <v>43</v>
      </c>
      <c r="H4" s="16" t="s">
        <v>44</v>
      </c>
      <c r="I4" s="17" t="s">
        <v>45</v>
      </c>
      <c r="J4" s="17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7" t="s">
        <v>51</v>
      </c>
      <c r="P4" s="17" t="s">
        <v>52</v>
      </c>
      <c r="Q4" s="16" t="s">
        <v>53</v>
      </c>
      <c r="R4" s="16" t="s">
        <v>54</v>
      </c>
      <c r="S4" s="16" t="s">
        <v>55</v>
      </c>
      <c r="T4" s="16" t="s">
        <v>56</v>
      </c>
      <c r="U4" s="18" t="s">
        <v>57</v>
      </c>
      <c r="V4" s="19" t="s">
        <v>58</v>
      </c>
      <c r="W4" s="20" t="s">
        <v>59</v>
      </c>
      <c r="X4" s="16" t="s">
        <v>60</v>
      </c>
      <c r="Y4" s="16" t="s">
        <v>61</v>
      </c>
      <c r="Z4" s="16" t="s">
        <v>62</v>
      </c>
      <c r="AA4" s="16" t="s">
        <v>63</v>
      </c>
      <c r="AB4" s="17" t="s">
        <v>64</v>
      </c>
      <c r="AC4" s="16" t="s">
        <v>65</v>
      </c>
      <c r="AD4" s="16" t="s">
        <v>178</v>
      </c>
      <c r="AE4" s="16" t="s">
        <v>179</v>
      </c>
      <c r="AF4" s="16" t="s">
        <v>67</v>
      </c>
      <c r="AG4" s="16" t="s">
        <v>68</v>
      </c>
      <c r="AH4" s="17" t="s">
        <v>69</v>
      </c>
      <c r="AI4" s="17" t="s">
        <v>70</v>
      </c>
      <c r="AJ4" s="16" t="s">
        <v>71</v>
      </c>
      <c r="AK4" s="16" t="s">
        <v>72</v>
      </c>
      <c r="AL4" s="16" t="s">
        <v>73</v>
      </c>
      <c r="AM4" s="16" t="s">
        <v>74</v>
      </c>
      <c r="AN4" s="21" t="s">
        <v>75</v>
      </c>
      <c r="AO4" s="21" t="s">
        <v>76</v>
      </c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G4" s="38"/>
      <c r="DH4" s="38"/>
      <c r="DI4" s="38"/>
      <c r="DJ4" s="38"/>
      <c r="DK4" s="38"/>
      <c r="DL4" s="38"/>
      <c r="DM4" s="38"/>
      <c r="DN4" s="38"/>
      <c r="DO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F4" s="38"/>
      <c r="EG4" s="38"/>
      <c r="EH4" s="38"/>
      <c r="EI4" s="38"/>
      <c r="EJ4" s="38"/>
      <c r="EK4" s="38"/>
      <c r="EL4" s="38"/>
      <c r="EM4" s="38"/>
      <c r="EN4" s="38"/>
      <c r="ER4" s="38"/>
      <c r="ES4" s="38"/>
      <c r="ET4" s="38"/>
      <c r="EU4" s="38"/>
      <c r="EV4" s="38"/>
      <c r="EW4" s="38"/>
      <c r="EX4" s="38"/>
      <c r="EY4" s="38"/>
      <c r="EZ4" s="38"/>
      <c r="FD4" s="38"/>
      <c r="FE4" s="38"/>
      <c r="FF4" s="38"/>
      <c r="FG4" s="38"/>
      <c r="FH4" s="38"/>
      <c r="FI4" s="38"/>
      <c r="FJ4" s="38"/>
      <c r="FK4" s="38"/>
      <c r="FL4" s="38"/>
      <c r="FP4" s="38"/>
      <c r="FQ4" s="38"/>
      <c r="FR4" s="38"/>
      <c r="FS4" s="38"/>
      <c r="FT4" s="38"/>
      <c r="FU4" s="38"/>
      <c r="FV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Y4" s="38"/>
      <c r="GZ4" s="38"/>
      <c r="HA4" s="38"/>
      <c r="HB4" s="38"/>
      <c r="HC4" s="38"/>
      <c r="HD4" s="38"/>
      <c r="HE4" s="38"/>
      <c r="HF4" s="38"/>
      <c r="HG4" s="38"/>
    </row>
    <row r="5" spans="1:235" ht="18" x14ac:dyDescent="0.25">
      <c r="A5" s="93" t="s">
        <v>77</v>
      </c>
      <c r="B5" s="96" t="s">
        <v>93</v>
      </c>
      <c r="C5" s="23" t="s">
        <v>78</v>
      </c>
      <c r="D5" s="71">
        <v>0.46112523298091324</v>
      </c>
      <c r="E5" s="72">
        <v>6.1791086037301142</v>
      </c>
      <c r="F5" s="72">
        <v>3.9677429280902019</v>
      </c>
      <c r="G5" s="72">
        <v>25.164011990318986</v>
      </c>
      <c r="H5" s="72"/>
      <c r="I5" s="72">
        <v>0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>
        <v>0</v>
      </c>
      <c r="U5" s="73"/>
      <c r="V5" s="71">
        <f>SUM(D5:T5)</f>
        <v>35.771988755120219</v>
      </c>
      <c r="W5" s="71">
        <v>0</v>
      </c>
      <c r="X5" s="72"/>
      <c r="Y5" s="72">
        <v>2.6911197888225482</v>
      </c>
      <c r="Z5" s="72">
        <v>32.227287903701509</v>
      </c>
      <c r="AA5" s="72">
        <v>0</v>
      </c>
      <c r="AB5" s="72">
        <v>0</v>
      </c>
      <c r="AC5" s="72"/>
      <c r="AD5" s="72">
        <v>19.393819842919363</v>
      </c>
      <c r="AE5" s="72"/>
      <c r="AF5" s="72">
        <v>0</v>
      </c>
      <c r="AG5" s="72">
        <v>0</v>
      </c>
      <c r="AH5" s="72"/>
      <c r="AI5" s="72">
        <v>0</v>
      </c>
      <c r="AJ5" s="72">
        <v>0</v>
      </c>
      <c r="AK5" s="72">
        <v>0</v>
      </c>
      <c r="AL5" s="72"/>
      <c r="AM5" s="72">
        <v>4.1982968478145333</v>
      </c>
      <c r="AN5" s="74">
        <f>SUM(W5:AM5)</f>
        <v>58.510524383257952</v>
      </c>
      <c r="AO5" s="74">
        <f>+AN5+V5</f>
        <v>94.282513138378164</v>
      </c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G5" s="38"/>
      <c r="DH5" s="38"/>
      <c r="DI5" s="38"/>
      <c r="DJ5" s="38"/>
      <c r="DK5" s="38"/>
      <c r="DL5" s="38"/>
      <c r="DM5" s="38"/>
      <c r="DN5" s="38"/>
      <c r="DO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F5" s="38"/>
      <c r="EG5" s="38"/>
      <c r="EH5" s="38"/>
      <c r="EI5" s="38"/>
      <c r="EJ5" s="38"/>
      <c r="EK5" s="38"/>
      <c r="EL5" s="38"/>
      <c r="EM5" s="38"/>
      <c r="EN5" s="38"/>
      <c r="ER5" s="38"/>
      <c r="ES5" s="38"/>
      <c r="ET5" s="38"/>
      <c r="EU5" s="38"/>
      <c r="EV5" s="38"/>
      <c r="EW5" s="38"/>
      <c r="EX5" s="38"/>
      <c r="EY5" s="38"/>
      <c r="EZ5" s="38"/>
      <c r="FD5" s="38"/>
      <c r="FE5" s="38"/>
      <c r="FF5" s="38"/>
      <c r="FG5" s="38"/>
      <c r="FH5" s="38"/>
      <c r="FI5" s="38"/>
      <c r="FJ5" s="38"/>
      <c r="FK5" s="38"/>
      <c r="FL5" s="38"/>
      <c r="FP5" s="38"/>
      <c r="FQ5" s="38"/>
      <c r="FR5" s="38"/>
      <c r="FS5" s="38"/>
      <c r="FT5" s="38"/>
      <c r="FU5" s="38"/>
      <c r="FV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Y5" s="38"/>
      <c r="GZ5" s="38"/>
      <c r="HA5" s="38"/>
      <c r="HB5" s="38"/>
      <c r="HC5" s="38"/>
      <c r="HD5" s="38"/>
      <c r="HE5" s="38"/>
      <c r="HF5" s="38"/>
      <c r="HG5" s="38"/>
    </row>
    <row r="6" spans="1:235" ht="27" x14ac:dyDescent="0.25">
      <c r="A6" s="93"/>
      <c r="B6" s="96"/>
      <c r="C6" s="22" t="s">
        <v>79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V6" s="75">
        <f t="shared" ref="V6:V19" si="0">SUM(D6:T6)</f>
        <v>0</v>
      </c>
      <c r="W6" s="75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>
        <v>4.2595301724236005</v>
      </c>
      <c r="AN6" s="78">
        <f t="shared" ref="AN6:AN19" si="1">SUM(W6:AM6)</f>
        <v>4.2595301724236005</v>
      </c>
      <c r="AO6" s="78">
        <f t="shared" ref="AO6:AO19" si="2">+AN6+V6</f>
        <v>4.2595301724236005</v>
      </c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G6" s="38"/>
      <c r="DH6" s="38"/>
      <c r="DI6" s="38"/>
      <c r="DJ6" s="38"/>
      <c r="DK6" s="38"/>
      <c r="DL6" s="38"/>
      <c r="DM6" s="38"/>
      <c r="DN6" s="38"/>
      <c r="DO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F6" s="38"/>
      <c r="EG6" s="38"/>
      <c r="EH6" s="38"/>
      <c r="EI6" s="38"/>
      <c r="EJ6" s="38"/>
      <c r="EK6" s="38"/>
      <c r="EL6" s="38"/>
      <c r="EM6" s="38"/>
      <c r="EN6" s="38"/>
      <c r="ER6" s="38"/>
      <c r="ES6" s="38"/>
      <c r="ET6" s="38"/>
      <c r="EU6" s="38"/>
      <c r="EV6" s="38"/>
      <c r="EW6" s="38"/>
      <c r="EX6" s="38"/>
      <c r="EY6" s="38"/>
      <c r="EZ6" s="38"/>
      <c r="FD6" s="38"/>
      <c r="FE6" s="38"/>
      <c r="FF6" s="38"/>
      <c r="FG6" s="38"/>
      <c r="FH6" s="38"/>
      <c r="FI6" s="38"/>
      <c r="FJ6" s="38"/>
      <c r="FK6" s="38"/>
      <c r="FL6" s="38"/>
      <c r="FP6" s="38"/>
      <c r="FQ6" s="38"/>
      <c r="FR6" s="38"/>
      <c r="FS6" s="38"/>
      <c r="FT6" s="38"/>
      <c r="FU6" s="38"/>
      <c r="FV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Y6" s="38"/>
      <c r="GZ6" s="38"/>
      <c r="HA6" s="38"/>
      <c r="HB6" s="38"/>
      <c r="HC6" s="38"/>
      <c r="HD6" s="38"/>
      <c r="HE6" s="38"/>
      <c r="HF6" s="38"/>
      <c r="HG6" s="38"/>
    </row>
    <row r="7" spans="1:235" x14ac:dyDescent="0.25">
      <c r="A7" s="93"/>
      <c r="B7" s="96"/>
      <c r="C7" s="23" t="s">
        <v>80</v>
      </c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71">
        <f t="shared" si="0"/>
        <v>0</v>
      </c>
      <c r="W7" s="7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>
        <v>2.4723899173720678</v>
      </c>
      <c r="AN7" s="74">
        <f t="shared" si="1"/>
        <v>2.4723899173720678</v>
      </c>
      <c r="AO7" s="74">
        <f t="shared" si="2"/>
        <v>2.4723899173720678</v>
      </c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G7" s="38"/>
      <c r="DH7" s="38"/>
      <c r="DI7" s="38"/>
      <c r="DJ7" s="38"/>
      <c r="DK7" s="38"/>
      <c r="DL7" s="38"/>
      <c r="DM7" s="38"/>
      <c r="DN7" s="38"/>
      <c r="DO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F7" s="38"/>
      <c r="EG7" s="38"/>
      <c r="EH7" s="38"/>
      <c r="EI7" s="38"/>
      <c r="EJ7" s="38"/>
      <c r="EK7" s="38"/>
      <c r="EL7" s="38"/>
      <c r="EM7" s="38"/>
      <c r="EN7" s="38"/>
      <c r="ER7" s="38"/>
      <c r="ES7" s="38"/>
      <c r="ET7" s="38"/>
      <c r="EU7" s="38"/>
      <c r="EV7" s="38"/>
      <c r="EW7" s="38"/>
      <c r="EX7" s="38"/>
      <c r="EY7" s="38"/>
      <c r="EZ7" s="38"/>
      <c r="FD7" s="38"/>
      <c r="FE7" s="38"/>
      <c r="FF7" s="38"/>
      <c r="FG7" s="38"/>
      <c r="FH7" s="38"/>
      <c r="FI7" s="38"/>
      <c r="FJ7" s="38"/>
      <c r="FK7" s="38"/>
      <c r="FL7" s="38"/>
      <c r="FP7" s="38"/>
      <c r="FQ7" s="38"/>
      <c r="FR7" s="38"/>
      <c r="FS7" s="38"/>
      <c r="FT7" s="38"/>
      <c r="FU7" s="38"/>
      <c r="FV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L7" s="38"/>
      <c r="GM7" s="38"/>
      <c r="GO7" s="38"/>
      <c r="GP7" s="38"/>
      <c r="GQ7" s="38"/>
      <c r="GR7" s="38"/>
      <c r="GS7" s="38"/>
      <c r="GT7" s="38"/>
      <c r="GU7" s="38"/>
      <c r="GY7" s="38"/>
      <c r="GZ7" s="38"/>
      <c r="HA7" s="38"/>
      <c r="HB7" s="38"/>
      <c r="HC7" s="38"/>
      <c r="HD7" s="38"/>
      <c r="HE7" s="38"/>
      <c r="HF7" s="38"/>
      <c r="HG7" s="38"/>
    </row>
    <row r="8" spans="1:235" ht="18" x14ac:dyDescent="0.25">
      <c r="A8" s="93"/>
      <c r="B8" s="96"/>
      <c r="C8" s="22" t="s">
        <v>81</v>
      </c>
      <c r="D8" s="75"/>
      <c r="E8" s="76"/>
      <c r="F8" s="76"/>
      <c r="G8" s="76"/>
      <c r="H8" s="76"/>
      <c r="I8" s="76"/>
      <c r="J8" s="76"/>
      <c r="K8" s="76">
        <v>0</v>
      </c>
      <c r="L8" s="76"/>
      <c r="M8" s="76"/>
      <c r="N8" s="76"/>
      <c r="O8" s="76"/>
      <c r="P8" s="76"/>
      <c r="Q8" s="76"/>
      <c r="R8" s="76"/>
      <c r="S8" s="76"/>
      <c r="T8" s="76"/>
      <c r="U8" s="77"/>
      <c r="V8" s="75">
        <f t="shared" si="0"/>
        <v>0</v>
      </c>
      <c r="W8" s="75"/>
      <c r="X8" s="76"/>
      <c r="Y8" s="76"/>
      <c r="Z8" s="76">
        <v>2.7906891304521924E-11</v>
      </c>
      <c r="AA8" s="76">
        <v>5.4559318114184144E-2</v>
      </c>
      <c r="AB8" s="76">
        <v>57.721470686047567</v>
      </c>
      <c r="AC8" s="76">
        <v>2.5427173738686561</v>
      </c>
      <c r="AD8" s="76">
        <v>330.17876822560703</v>
      </c>
      <c r="AE8" s="76"/>
      <c r="AF8" s="76">
        <v>2.2265736493374107E-2</v>
      </c>
      <c r="AG8" s="76"/>
      <c r="AH8" s="76"/>
      <c r="AI8" s="76"/>
      <c r="AJ8" s="76"/>
      <c r="AK8" s="76">
        <v>0</v>
      </c>
      <c r="AL8" s="76"/>
      <c r="AM8" s="76">
        <v>197.67661903416851</v>
      </c>
      <c r="AN8" s="78">
        <f t="shared" si="1"/>
        <v>588.19640037432725</v>
      </c>
      <c r="AO8" s="78">
        <f t="shared" si="2"/>
        <v>588.19640037432725</v>
      </c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G8" s="38"/>
      <c r="DH8" s="38"/>
      <c r="DI8" s="38"/>
      <c r="DJ8" s="38"/>
      <c r="DK8" s="38"/>
      <c r="DL8" s="38"/>
      <c r="DM8" s="38"/>
      <c r="DN8" s="38"/>
      <c r="DO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F8" s="38"/>
      <c r="EG8" s="38"/>
      <c r="EH8" s="38"/>
      <c r="EI8" s="38"/>
      <c r="EJ8" s="38"/>
      <c r="EK8" s="38"/>
      <c r="EL8" s="38"/>
      <c r="EM8" s="38"/>
      <c r="EN8" s="38"/>
      <c r="ER8" s="38"/>
      <c r="ES8" s="38"/>
      <c r="ET8" s="38"/>
      <c r="EU8" s="38"/>
      <c r="EV8" s="38"/>
      <c r="EW8" s="38"/>
      <c r="EX8" s="38"/>
      <c r="EY8" s="38"/>
      <c r="EZ8" s="38"/>
      <c r="FD8" s="38"/>
      <c r="FE8" s="38"/>
      <c r="FF8" s="38"/>
      <c r="FG8" s="38"/>
      <c r="FH8" s="38"/>
      <c r="FI8" s="38"/>
      <c r="FJ8" s="38"/>
      <c r="FK8" s="38"/>
      <c r="FL8" s="38"/>
      <c r="FP8" s="38"/>
      <c r="FQ8" s="38"/>
      <c r="FR8" s="38"/>
      <c r="FS8" s="38"/>
      <c r="FT8" s="38"/>
      <c r="FU8" s="38"/>
      <c r="FV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Y8" s="38"/>
      <c r="GZ8" s="38"/>
      <c r="HA8" s="38"/>
      <c r="HB8" s="38"/>
      <c r="HC8" s="38"/>
      <c r="HD8" s="38"/>
      <c r="HE8" s="38"/>
      <c r="HF8" s="38"/>
      <c r="HG8" s="38"/>
    </row>
    <row r="9" spans="1:235" ht="18" x14ac:dyDescent="0.25">
      <c r="A9" s="93"/>
      <c r="B9" s="96"/>
      <c r="C9" s="23" t="s">
        <v>82</v>
      </c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  <c r="V9" s="71">
        <f t="shared" si="0"/>
        <v>0</v>
      </c>
      <c r="W9" s="71"/>
      <c r="X9" s="72"/>
      <c r="Y9" s="72"/>
      <c r="Z9" s="72">
        <v>1.6515297148105907</v>
      </c>
      <c r="AA9" s="72">
        <v>0</v>
      </c>
      <c r="AB9" s="72">
        <v>196.69495730267417</v>
      </c>
      <c r="AC9" s="72">
        <v>33.777099693281158</v>
      </c>
      <c r="AD9" s="72">
        <v>628.62298189885587</v>
      </c>
      <c r="AE9" s="72"/>
      <c r="AF9" s="72">
        <v>0</v>
      </c>
      <c r="AG9" s="72"/>
      <c r="AH9" s="72"/>
      <c r="AI9" s="72"/>
      <c r="AJ9" s="72"/>
      <c r="AK9" s="72">
        <v>0</v>
      </c>
      <c r="AL9" s="72"/>
      <c r="AM9" s="72">
        <v>0</v>
      </c>
      <c r="AN9" s="74">
        <f t="shared" si="1"/>
        <v>860.74656860962182</v>
      </c>
      <c r="AO9" s="74">
        <f t="shared" si="2"/>
        <v>860.74656860962182</v>
      </c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G9" s="38"/>
      <c r="DH9" s="38"/>
      <c r="DI9" s="38"/>
      <c r="DJ9" s="38"/>
      <c r="DK9" s="38"/>
      <c r="DL9" s="38"/>
      <c r="DM9" s="38"/>
      <c r="DN9" s="38"/>
      <c r="DO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F9" s="38"/>
      <c r="EG9" s="38"/>
      <c r="EH9" s="38"/>
      <c r="EI9" s="38"/>
      <c r="EJ9" s="38"/>
      <c r="EK9" s="38"/>
      <c r="EL9" s="38"/>
      <c r="EM9" s="38"/>
      <c r="EN9" s="38"/>
      <c r="ER9" s="38"/>
      <c r="ES9" s="38"/>
      <c r="ET9" s="38"/>
      <c r="EU9" s="38"/>
      <c r="EV9" s="38"/>
      <c r="EW9" s="38"/>
      <c r="EX9" s="38"/>
      <c r="EY9" s="38"/>
      <c r="EZ9" s="38"/>
      <c r="FD9" s="38"/>
      <c r="FE9" s="38"/>
      <c r="FF9" s="38"/>
      <c r="FG9" s="38"/>
      <c r="FH9" s="38"/>
      <c r="FI9" s="38"/>
      <c r="FJ9" s="38"/>
      <c r="FK9" s="38"/>
      <c r="FL9" s="38"/>
      <c r="FP9" s="38"/>
      <c r="FQ9" s="38"/>
      <c r="FR9" s="38"/>
      <c r="FS9" s="38"/>
      <c r="FT9" s="38"/>
      <c r="FU9" s="38"/>
      <c r="FV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Y9" s="38"/>
      <c r="GZ9" s="38"/>
      <c r="HA9" s="38"/>
      <c r="HB9" s="38"/>
      <c r="HC9" s="38"/>
      <c r="HD9" s="38"/>
      <c r="HE9" s="38"/>
      <c r="HF9" s="38"/>
      <c r="HG9" s="38"/>
    </row>
    <row r="10" spans="1:235" x14ac:dyDescent="0.25">
      <c r="A10" s="93"/>
      <c r="B10" s="96"/>
      <c r="C10" s="22" t="s">
        <v>83</v>
      </c>
      <c r="D10" s="75"/>
      <c r="E10" s="79"/>
      <c r="F10" s="79"/>
      <c r="G10" s="79"/>
      <c r="H10" s="79"/>
      <c r="I10" s="80"/>
      <c r="J10" s="76"/>
      <c r="K10" s="79"/>
      <c r="L10" s="79"/>
      <c r="M10" s="79"/>
      <c r="N10" s="79"/>
      <c r="O10" s="80"/>
      <c r="P10" s="76"/>
      <c r="Q10" s="79"/>
      <c r="R10" s="79"/>
      <c r="S10" s="79"/>
      <c r="T10" s="79"/>
      <c r="U10" s="81"/>
      <c r="V10" s="75">
        <f t="shared" si="0"/>
        <v>0</v>
      </c>
      <c r="W10" s="82"/>
      <c r="X10" s="79"/>
      <c r="Y10" s="79"/>
      <c r="Z10" s="79"/>
      <c r="AA10" s="80"/>
      <c r="AB10" s="76"/>
      <c r="AC10" s="79"/>
      <c r="AD10" s="79"/>
      <c r="AE10" s="79"/>
      <c r="AF10" s="79"/>
      <c r="AG10" s="79"/>
      <c r="AH10" s="80"/>
      <c r="AI10" s="76"/>
      <c r="AJ10" s="79"/>
      <c r="AK10" s="79"/>
      <c r="AL10" s="79"/>
      <c r="AM10" s="79">
        <v>53.65877661259654</v>
      </c>
      <c r="AN10" s="83">
        <f t="shared" si="1"/>
        <v>53.65877661259654</v>
      </c>
      <c r="AO10" s="78">
        <f t="shared" si="2"/>
        <v>53.65877661259654</v>
      </c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G10" s="38"/>
      <c r="DH10" s="38"/>
      <c r="DI10" s="38"/>
      <c r="DJ10" s="38"/>
      <c r="DK10" s="38"/>
      <c r="DL10" s="38"/>
      <c r="DM10" s="38"/>
      <c r="DN10" s="38"/>
      <c r="DO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F10" s="38"/>
      <c r="EG10" s="38"/>
      <c r="EH10" s="38"/>
      <c r="EI10" s="38"/>
      <c r="EJ10" s="38"/>
      <c r="EK10" s="38"/>
      <c r="EL10" s="38"/>
      <c r="EM10" s="38"/>
      <c r="EN10" s="38"/>
      <c r="ER10" s="38"/>
      <c r="ES10" s="38"/>
      <c r="ET10" s="38"/>
      <c r="EU10" s="38"/>
      <c r="EV10" s="38"/>
      <c r="EW10" s="38"/>
      <c r="EX10" s="38"/>
      <c r="EY10" s="38"/>
      <c r="EZ10" s="38"/>
      <c r="FD10" s="38"/>
      <c r="FE10" s="38"/>
      <c r="FF10" s="38"/>
      <c r="FG10" s="38"/>
      <c r="FH10" s="38"/>
      <c r="FI10" s="38"/>
      <c r="FJ10" s="38"/>
      <c r="FK10" s="38"/>
      <c r="FL10" s="38"/>
      <c r="FP10" s="38"/>
      <c r="FQ10" s="38"/>
      <c r="FR10" s="38"/>
      <c r="FS10" s="38"/>
      <c r="FT10" s="38"/>
      <c r="FU10" s="38"/>
      <c r="FV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Y10" s="38"/>
      <c r="GZ10" s="38"/>
      <c r="HA10" s="38"/>
      <c r="HB10" s="38"/>
      <c r="HC10" s="38"/>
      <c r="HD10" s="38"/>
      <c r="HE10" s="38"/>
      <c r="HF10" s="38"/>
      <c r="HG10" s="38"/>
    </row>
    <row r="11" spans="1:235" x14ac:dyDescent="0.25">
      <c r="A11" s="93"/>
      <c r="B11" s="96"/>
      <c r="C11" s="23" t="s">
        <v>84</v>
      </c>
      <c r="D11" s="71"/>
      <c r="E11" s="72"/>
      <c r="F11" s="72"/>
      <c r="G11" s="72">
        <v>2941.7537958371445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71">
        <f t="shared" si="0"/>
        <v>2941.7537958371445</v>
      </c>
      <c r="W11" s="71"/>
      <c r="X11" s="72"/>
      <c r="Y11" s="72">
        <v>35.591801330112823</v>
      </c>
      <c r="Z11" s="72">
        <v>439.11677134241472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>
        <v>0</v>
      </c>
      <c r="AL11" s="72"/>
      <c r="AM11" s="72">
        <v>6.1888560000824056</v>
      </c>
      <c r="AN11" s="74">
        <f t="shared" si="1"/>
        <v>480.89742867260998</v>
      </c>
      <c r="AO11" s="74">
        <f t="shared" si="2"/>
        <v>3422.6512245097547</v>
      </c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G11" s="38"/>
      <c r="DH11" s="38"/>
      <c r="DI11" s="38"/>
      <c r="DJ11" s="38"/>
      <c r="DK11" s="38"/>
      <c r="DL11" s="38"/>
      <c r="DM11" s="38"/>
      <c r="DN11" s="38"/>
      <c r="DO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F11" s="38"/>
      <c r="EG11" s="38"/>
      <c r="EH11" s="38"/>
      <c r="EI11" s="38"/>
      <c r="EJ11" s="38"/>
      <c r="EK11" s="38"/>
      <c r="EL11" s="38"/>
      <c r="EM11" s="38"/>
      <c r="EN11" s="38"/>
      <c r="ER11" s="38"/>
      <c r="ES11" s="38"/>
      <c r="ET11" s="38"/>
      <c r="EU11" s="38"/>
      <c r="EV11" s="38"/>
      <c r="EW11" s="38"/>
      <c r="EX11" s="38"/>
      <c r="EY11" s="38"/>
      <c r="EZ11" s="38"/>
      <c r="FD11" s="38"/>
      <c r="FE11" s="38"/>
      <c r="FF11" s="38"/>
      <c r="FG11" s="38"/>
      <c r="FH11" s="38"/>
      <c r="FI11" s="38"/>
      <c r="FJ11" s="38"/>
      <c r="FK11" s="38"/>
      <c r="FL11" s="38"/>
      <c r="FP11" s="38"/>
      <c r="FQ11" s="38"/>
      <c r="FR11" s="38"/>
      <c r="FS11" s="38"/>
      <c r="FT11" s="38"/>
      <c r="FU11" s="38"/>
      <c r="FV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Y11" s="38"/>
      <c r="GZ11" s="38"/>
      <c r="HA11" s="38"/>
      <c r="HB11" s="38"/>
      <c r="HC11" s="38"/>
      <c r="HD11" s="38"/>
      <c r="HE11" s="38"/>
      <c r="HF11" s="38"/>
      <c r="HG11" s="38"/>
    </row>
    <row r="12" spans="1:235" ht="18" x14ac:dyDescent="0.25">
      <c r="A12" s="93"/>
      <c r="B12" s="96"/>
      <c r="C12" s="22" t="s">
        <v>85</v>
      </c>
      <c r="D12" s="75"/>
      <c r="E12" s="79"/>
      <c r="F12" s="79"/>
      <c r="G12" s="79"/>
      <c r="H12" s="79"/>
      <c r="I12" s="80"/>
      <c r="J12" s="76"/>
      <c r="K12" s="79"/>
      <c r="L12" s="79"/>
      <c r="M12" s="79"/>
      <c r="N12" s="79"/>
      <c r="O12" s="80"/>
      <c r="P12" s="76"/>
      <c r="Q12" s="79"/>
      <c r="R12" s="79"/>
      <c r="S12" s="79"/>
      <c r="T12" s="79"/>
      <c r="U12" s="81"/>
      <c r="V12" s="75">
        <f t="shared" si="0"/>
        <v>0</v>
      </c>
      <c r="W12" s="82"/>
      <c r="X12" s="79"/>
      <c r="Y12" s="79"/>
      <c r="Z12" s="79"/>
      <c r="AA12" s="80"/>
      <c r="AB12" s="76"/>
      <c r="AC12" s="79"/>
      <c r="AD12" s="79"/>
      <c r="AE12" s="79"/>
      <c r="AF12" s="79"/>
      <c r="AG12" s="79"/>
      <c r="AH12" s="80"/>
      <c r="AI12" s="76"/>
      <c r="AJ12" s="79"/>
      <c r="AK12" s="79"/>
      <c r="AL12" s="79"/>
      <c r="AM12" s="79">
        <v>60.467484280546508</v>
      </c>
      <c r="AN12" s="83">
        <f t="shared" si="1"/>
        <v>60.467484280546508</v>
      </c>
      <c r="AO12" s="78">
        <f t="shared" si="2"/>
        <v>60.467484280546508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G12" s="38"/>
      <c r="DH12" s="38"/>
      <c r="DI12" s="38"/>
      <c r="DJ12" s="38"/>
      <c r="DK12" s="38"/>
      <c r="DL12" s="38"/>
      <c r="DM12" s="38"/>
      <c r="DN12" s="38"/>
      <c r="DO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F12" s="38"/>
      <c r="EG12" s="38"/>
      <c r="EH12" s="38"/>
      <c r="EI12" s="38"/>
      <c r="EJ12" s="38"/>
      <c r="EK12" s="38"/>
      <c r="EL12" s="38"/>
      <c r="EM12" s="38"/>
      <c r="EN12" s="38"/>
      <c r="ER12" s="38"/>
      <c r="ES12" s="38"/>
      <c r="ET12" s="38"/>
      <c r="EU12" s="38"/>
      <c r="EV12" s="38"/>
      <c r="EW12" s="38"/>
      <c r="EX12" s="38"/>
      <c r="EY12" s="38"/>
      <c r="EZ12" s="38"/>
      <c r="FD12" s="38"/>
      <c r="FE12" s="38"/>
      <c r="FF12" s="38"/>
      <c r="FG12" s="38"/>
      <c r="FH12" s="38"/>
      <c r="FI12" s="38"/>
      <c r="FJ12" s="38"/>
      <c r="FK12" s="38"/>
      <c r="FL12" s="38"/>
      <c r="FP12" s="38"/>
      <c r="FQ12" s="38"/>
      <c r="FR12" s="38"/>
      <c r="FS12" s="38"/>
      <c r="FT12" s="38"/>
      <c r="FU12" s="38"/>
      <c r="FV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Y12" s="38"/>
      <c r="GZ12" s="38"/>
      <c r="HA12" s="38"/>
      <c r="HB12" s="38"/>
      <c r="HC12" s="38"/>
      <c r="HD12" s="38"/>
      <c r="HE12" s="38"/>
      <c r="HF12" s="38"/>
      <c r="HG12" s="38"/>
    </row>
    <row r="13" spans="1:235" ht="18" x14ac:dyDescent="0.25">
      <c r="A13" s="93"/>
      <c r="B13" s="96"/>
      <c r="C13" s="23" t="s">
        <v>86</v>
      </c>
      <c r="D13" s="71"/>
      <c r="E13" s="72"/>
      <c r="F13" s="72"/>
      <c r="G13" s="72">
        <v>23.830103347589187</v>
      </c>
      <c r="H13" s="72"/>
      <c r="I13" s="72"/>
      <c r="J13" s="72"/>
      <c r="K13" s="72"/>
      <c r="L13" s="72"/>
      <c r="M13" s="72">
        <v>1.2204530352978629</v>
      </c>
      <c r="N13" s="72"/>
      <c r="O13" s="72"/>
      <c r="P13" s="72"/>
      <c r="Q13" s="72"/>
      <c r="R13" s="72"/>
      <c r="S13" s="72"/>
      <c r="T13" s="72"/>
      <c r="U13" s="73"/>
      <c r="V13" s="71">
        <f t="shared" si="0"/>
        <v>25.050556382887049</v>
      </c>
      <c r="W13" s="71"/>
      <c r="X13" s="72"/>
      <c r="Y13" s="72">
        <v>0.21579171601867</v>
      </c>
      <c r="Z13" s="72">
        <v>1.8031926659377746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>
        <v>0</v>
      </c>
      <c r="AL13" s="72"/>
      <c r="AM13" s="72">
        <v>1.5405502877329837</v>
      </c>
      <c r="AN13" s="74">
        <f t="shared" si="1"/>
        <v>3.5595346696894286</v>
      </c>
      <c r="AO13" s="74">
        <f t="shared" si="2"/>
        <v>28.610091052576479</v>
      </c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G13" s="38"/>
      <c r="DH13" s="38"/>
      <c r="DI13" s="38"/>
      <c r="DJ13" s="38"/>
      <c r="DK13" s="38"/>
      <c r="DL13" s="38"/>
      <c r="DM13" s="38"/>
      <c r="DN13" s="38"/>
      <c r="DO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F13" s="38"/>
      <c r="EG13" s="38"/>
      <c r="EH13" s="38"/>
      <c r="EI13" s="38"/>
      <c r="EJ13" s="38"/>
      <c r="EK13" s="38"/>
      <c r="EL13" s="38"/>
      <c r="EM13" s="38"/>
      <c r="EN13" s="38"/>
      <c r="ER13" s="38"/>
      <c r="ES13" s="38"/>
      <c r="ET13" s="38"/>
      <c r="EU13" s="38"/>
      <c r="EV13" s="38"/>
      <c r="EW13" s="38"/>
      <c r="EX13" s="38"/>
      <c r="EY13" s="38"/>
      <c r="EZ13" s="38"/>
      <c r="FD13" s="38"/>
      <c r="FE13" s="38"/>
      <c r="FF13" s="38"/>
      <c r="FG13" s="38"/>
      <c r="FH13" s="38"/>
      <c r="FI13" s="38"/>
      <c r="FJ13" s="38"/>
      <c r="FK13" s="38"/>
      <c r="FL13" s="38"/>
      <c r="FP13" s="38"/>
      <c r="FQ13" s="38"/>
      <c r="FR13" s="38"/>
      <c r="FS13" s="38"/>
      <c r="FT13" s="38"/>
      <c r="FU13" s="38"/>
      <c r="FV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L13" s="38"/>
      <c r="GM13" s="38"/>
      <c r="GN13" s="38"/>
      <c r="GO13" s="38"/>
      <c r="GP13" s="38"/>
      <c r="GQ13" s="38"/>
      <c r="GS13" s="38"/>
      <c r="GT13" s="38"/>
      <c r="GU13" s="38"/>
      <c r="GY13" s="38"/>
      <c r="GZ13" s="38"/>
      <c r="HA13" s="38"/>
      <c r="HB13" s="38"/>
      <c r="HC13" s="38"/>
      <c r="HD13" s="38"/>
      <c r="HE13" s="38"/>
      <c r="HF13" s="38"/>
      <c r="HG13" s="38"/>
    </row>
    <row r="14" spans="1:235" ht="18" x14ac:dyDescent="0.25">
      <c r="A14" s="93"/>
      <c r="B14" s="96"/>
      <c r="C14" s="22" t="s">
        <v>87</v>
      </c>
      <c r="D14" s="75"/>
      <c r="E14" s="76">
        <v>4.2435025199920998E-2</v>
      </c>
      <c r="F14" s="76"/>
      <c r="G14" s="76">
        <v>0.59198738468797996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5">
        <f t="shared" si="0"/>
        <v>0.634422409887901</v>
      </c>
      <c r="W14" s="75"/>
      <c r="X14" s="76"/>
      <c r="Y14" s="76"/>
      <c r="Z14" s="76">
        <v>1.9411857920111404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>
        <v>0</v>
      </c>
      <c r="AL14" s="76"/>
      <c r="AM14" s="76">
        <v>4.7177877835085686</v>
      </c>
      <c r="AN14" s="78">
        <f t="shared" si="1"/>
        <v>6.6589735755197088</v>
      </c>
      <c r="AO14" s="78">
        <f t="shared" si="2"/>
        <v>7.29339598540761</v>
      </c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G14" s="38"/>
      <c r="DH14" s="38"/>
      <c r="DI14" s="38"/>
      <c r="DJ14" s="38"/>
      <c r="DK14" s="38"/>
      <c r="DL14" s="38"/>
      <c r="DM14" s="38"/>
      <c r="DN14" s="38"/>
      <c r="DO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F14" s="38"/>
      <c r="EG14" s="38"/>
      <c r="EH14" s="38"/>
      <c r="EI14" s="38"/>
      <c r="EJ14" s="38"/>
      <c r="EK14" s="38"/>
      <c r="EL14" s="38"/>
      <c r="EM14" s="38"/>
      <c r="EN14" s="38"/>
      <c r="ER14" s="38"/>
      <c r="ES14" s="38"/>
      <c r="ET14" s="38"/>
      <c r="EU14" s="38"/>
      <c r="EV14" s="38"/>
      <c r="EW14" s="38"/>
      <c r="EX14" s="38"/>
      <c r="EY14" s="38"/>
      <c r="EZ14" s="38"/>
      <c r="FD14" s="38"/>
      <c r="FE14" s="38"/>
      <c r="FF14" s="38"/>
      <c r="FG14" s="38"/>
      <c r="FH14" s="38"/>
      <c r="FI14" s="38"/>
      <c r="FJ14" s="38"/>
      <c r="FK14" s="38"/>
      <c r="FL14" s="38"/>
      <c r="FP14" s="38"/>
      <c r="FQ14" s="38"/>
      <c r="FR14" s="38"/>
      <c r="FS14" s="38"/>
      <c r="FT14" s="38"/>
      <c r="FU14" s="38"/>
      <c r="FV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</row>
    <row r="15" spans="1:235" ht="18" x14ac:dyDescent="0.25">
      <c r="A15" s="93"/>
      <c r="B15" s="96"/>
      <c r="C15" s="23" t="s">
        <v>88</v>
      </c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1">
        <f t="shared" si="0"/>
        <v>0</v>
      </c>
      <c r="W15" s="71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>
        <v>9.4785873802472427</v>
      </c>
      <c r="AN15" s="74">
        <f t="shared" si="1"/>
        <v>9.4785873802472427</v>
      </c>
      <c r="AO15" s="74">
        <f t="shared" si="2"/>
        <v>9.4785873802472427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FP15" s="38"/>
      <c r="FQ15" s="38"/>
      <c r="FR15" s="38"/>
      <c r="FS15" s="38"/>
      <c r="FT15" s="38"/>
      <c r="FU15" s="38"/>
      <c r="FV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</row>
    <row r="16" spans="1:235" ht="18" x14ac:dyDescent="0.25">
      <c r="A16" s="93"/>
      <c r="B16" s="96"/>
      <c r="C16" s="22" t="s">
        <v>89</v>
      </c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5">
        <f t="shared" si="0"/>
        <v>0</v>
      </c>
      <c r="W16" s="75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>
        <v>2.3488725360918656</v>
      </c>
      <c r="AN16" s="78">
        <f t="shared" si="1"/>
        <v>2.3488725360918656</v>
      </c>
      <c r="AO16" s="78">
        <f t="shared" si="2"/>
        <v>2.3488725360918656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V16" t="s">
        <v>91</v>
      </c>
      <c r="BW16" s="38">
        <v>0.59041053564385104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/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/>
      <c r="CL16" s="38">
        <v>0</v>
      </c>
      <c r="CM16" s="38">
        <v>0</v>
      </c>
      <c r="CN16" s="38">
        <v>0.59041053564385104</v>
      </c>
      <c r="DA16">
        <v>0</v>
      </c>
      <c r="DN16">
        <v>0</v>
      </c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>
        <v>0</v>
      </c>
      <c r="EB16" s="38"/>
      <c r="FP16" s="38"/>
      <c r="FQ16" s="38"/>
      <c r="FR16" s="38"/>
      <c r="FS16" s="38"/>
      <c r="FT16" s="38"/>
      <c r="FU16" s="38"/>
      <c r="FV16" s="38"/>
      <c r="GL16" s="38" t="s">
        <v>76</v>
      </c>
      <c r="GM16" s="38">
        <v>0</v>
      </c>
      <c r="GN16" s="38">
        <v>1.6515297148105907</v>
      </c>
      <c r="GO16" s="38">
        <v>0</v>
      </c>
      <c r="GP16" s="38">
        <v>0</v>
      </c>
      <c r="GQ16" s="38">
        <v>0</v>
      </c>
      <c r="GR16" s="38">
        <v>196.69495730267417</v>
      </c>
      <c r="GS16" s="38">
        <v>628.96750969830589</v>
      </c>
      <c r="GT16" s="38">
        <v>0</v>
      </c>
      <c r="GU16" s="38">
        <v>827.31399671579061</v>
      </c>
      <c r="HF16">
        <v>0</v>
      </c>
    </row>
    <row r="17" spans="1:224" ht="18" x14ac:dyDescent="0.25">
      <c r="A17" s="93"/>
      <c r="B17" s="96"/>
      <c r="C17" s="23" t="s">
        <v>90</v>
      </c>
      <c r="D17" s="71"/>
      <c r="E17" s="72"/>
      <c r="F17" s="72"/>
      <c r="G17" s="72"/>
      <c r="H17" s="72"/>
      <c r="I17" s="72"/>
      <c r="J17" s="72"/>
      <c r="K17" s="72"/>
      <c r="L17" s="72">
        <v>0</v>
      </c>
      <c r="M17" s="72"/>
      <c r="N17" s="72"/>
      <c r="O17" s="72"/>
      <c r="P17" s="72"/>
      <c r="Q17" s="72"/>
      <c r="R17" s="72"/>
      <c r="S17" s="72"/>
      <c r="T17" s="72"/>
      <c r="U17" s="73"/>
      <c r="V17" s="71">
        <f t="shared" si="0"/>
        <v>0</v>
      </c>
      <c r="W17" s="71"/>
      <c r="X17" s="72"/>
      <c r="Y17" s="72"/>
      <c r="Z17" s="72"/>
      <c r="AA17" s="72"/>
      <c r="AB17" s="72">
        <v>3.9674444932705236E-2</v>
      </c>
      <c r="AC17" s="72"/>
      <c r="AD17" s="72">
        <v>0.11109752571796638</v>
      </c>
      <c r="AE17" s="72"/>
      <c r="AF17" s="72"/>
      <c r="AG17" s="72"/>
      <c r="AH17" s="72"/>
      <c r="AI17" s="72"/>
      <c r="AJ17" s="72"/>
      <c r="AK17" s="72"/>
      <c r="AL17" s="72"/>
      <c r="AM17" s="72">
        <v>4.0367398300854402</v>
      </c>
      <c r="AN17" s="74">
        <f t="shared" si="1"/>
        <v>4.1875118007361118</v>
      </c>
      <c r="AO17" s="74">
        <f t="shared" si="2"/>
        <v>4.1875118007361118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V17" t="s">
        <v>76</v>
      </c>
      <c r="BW17" s="38">
        <v>53.742731571357425</v>
      </c>
      <c r="BX17" s="38">
        <v>32.456027843922406</v>
      </c>
      <c r="BY17" s="38">
        <v>0</v>
      </c>
      <c r="BZ17" s="38">
        <v>25.74723285423141</v>
      </c>
      <c r="CA17" s="38">
        <v>2.7074181179625305</v>
      </c>
      <c r="CB17" s="38">
        <v>6.1791086037301142</v>
      </c>
      <c r="CC17" s="38">
        <v>0.46112523298091324</v>
      </c>
      <c r="CD17" s="38">
        <v>3.9677429280902019</v>
      </c>
      <c r="CE17" s="38">
        <v>0</v>
      </c>
      <c r="CF17" s="38">
        <v>3.2927763701893781E-3</v>
      </c>
      <c r="CG17" s="38">
        <v>0</v>
      </c>
      <c r="CH17" s="38">
        <v>0</v>
      </c>
      <c r="CI17" s="38">
        <v>6.0634971175466427E-4</v>
      </c>
      <c r="CJ17" s="38">
        <v>19.395562511920012</v>
      </c>
      <c r="CK17" s="38">
        <v>0</v>
      </c>
      <c r="CL17" s="38">
        <v>0</v>
      </c>
      <c r="CM17" s="38">
        <v>0</v>
      </c>
      <c r="CN17" s="38">
        <v>144.66084879027702</v>
      </c>
      <c r="DA17">
        <v>0</v>
      </c>
      <c r="DN17">
        <v>0</v>
      </c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>
        <v>0</v>
      </c>
      <c r="EB17" s="38"/>
      <c r="FP17" s="38"/>
      <c r="FQ17" s="38"/>
      <c r="FR17" s="38"/>
      <c r="FS17" s="38"/>
      <c r="FT17" s="38"/>
      <c r="FU17" s="38"/>
      <c r="FV17" s="38"/>
      <c r="GL17" s="38"/>
      <c r="GM17" s="38"/>
      <c r="GN17" s="38"/>
      <c r="GO17" s="38"/>
      <c r="GP17" s="38"/>
      <c r="GQ17" s="38"/>
      <c r="GR17" s="38"/>
      <c r="GS17" s="38">
        <v>0</v>
      </c>
      <c r="GT17" s="38"/>
      <c r="GU17" s="38"/>
      <c r="HF17">
        <v>0</v>
      </c>
    </row>
    <row r="18" spans="1:224" ht="18" x14ac:dyDescent="0.25">
      <c r="A18" s="93"/>
      <c r="B18" s="96"/>
      <c r="C18" s="22" t="s">
        <v>91</v>
      </c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75">
        <f t="shared" si="0"/>
        <v>0</v>
      </c>
      <c r="W18" s="75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>
        <v>207.52291580175068</v>
      </c>
      <c r="AN18" s="78">
        <f t="shared" si="1"/>
        <v>207.52291580175068</v>
      </c>
      <c r="AO18" s="78">
        <f t="shared" si="2"/>
        <v>207.52291580175068</v>
      </c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CJ18">
        <v>0</v>
      </c>
      <c r="DA18">
        <v>0</v>
      </c>
      <c r="DN18">
        <v>0</v>
      </c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>
        <v>0</v>
      </c>
      <c r="EB18" s="38"/>
      <c r="FP18" s="38"/>
      <c r="FQ18" s="38"/>
      <c r="FR18" s="38"/>
      <c r="FS18" s="38"/>
      <c r="FT18" s="38"/>
      <c r="FU18" s="38"/>
      <c r="FV18" s="38"/>
      <c r="GL18" s="38"/>
      <c r="GM18" s="38"/>
      <c r="GN18" s="38"/>
      <c r="GO18" s="38"/>
      <c r="GP18" s="38"/>
      <c r="GQ18" s="38"/>
      <c r="GR18" s="38"/>
      <c r="GS18" s="38">
        <v>0</v>
      </c>
      <c r="GT18" s="38"/>
      <c r="GU18" s="38"/>
      <c r="HF18">
        <v>0</v>
      </c>
    </row>
    <row r="19" spans="1:224" x14ac:dyDescent="0.25">
      <c r="A19" s="93"/>
      <c r="B19" s="96"/>
      <c r="C19" s="23" t="s">
        <v>105</v>
      </c>
      <c r="D19" s="71"/>
      <c r="E19" s="72"/>
      <c r="F19" s="72"/>
      <c r="G19" s="72"/>
      <c r="H19" s="72">
        <v>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71">
        <f t="shared" si="0"/>
        <v>0</v>
      </c>
      <c r="W19" s="71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4">
        <f t="shared" si="1"/>
        <v>0</v>
      </c>
      <c r="AO19" s="74">
        <f t="shared" si="2"/>
        <v>0</v>
      </c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CJ19">
        <v>0</v>
      </c>
      <c r="CN19" s="38">
        <v>144.80143862246618</v>
      </c>
      <c r="DA19">
        <v>0</v>
      </c>
      <c r="DN19">
        <v>0</v>
      </c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>
        <v>0</v>
      </c>
      <c r="EB19" s="38"/>
      <c r="FP19" s="38"/>
      <c r="FQ19" s="38"/>
      <c r="FR19" s="38"/>
      <c r="FS19" s="38"/>
      <c r="FT19" s="38"/>
      <c r="FU19" s="38"/>
      <c r="FV19" s="38"/>
      <c r="GL19" s="38"/>
      <c r="GM19" s="38"/>
      <c r="GN19" s="38"/>
      <c r="GO19" s="38"/>
      <c r="GP19" s="38"/>
      <c r="GQ19" s="38"/>
      <c r="GR19" s="38"/>
      <c r="GS19" s="38">
        <v>0</v>
      </c>
      <c r="GT19" s="38"/>
      <c r="GU19" s="38"/>
      <c r="HF19">
        <v>0</v>
      </c>
    </row>
    <row r="20" spans="1:224" x14ac:dyDescent="0.25">
      <c r="A20" s="94"/>
      <c r="B20" s="97"/>
      <c r="C20" s="31" t="s">
        <v>92</v>
      </c>
      <c r="D20" s="84">
        <f t="shared" ref="D20:K20" si="3">SUM(D5:D19)</f>
        <v>0.46112523298091324</v>
      </c>
      <c r="E20" s="85">
        <f t="shared" si="3"/>
        <v>6.2215436289300348</v>
      </c>
      <c r="F20" s="85">
        <f t="shared" si="3"/>
        <v>3.9677429280902019</v>
      </c>
      <c r="G20" s="85">
        <f>SUM(G5:G19)</f>
        <v>2991.3398985597405</v>
      </c>
      <c r="H20" s="85">
        <f t="shared" si="3"/>
        <v>0</v>
      </c>
      <c r="I20" s="85">
        <f t="shared" si="3"/>
        <v>0</v>
      </c>
      <c r="J20" s="85">
        <f t="shared" si="3"/>
        <v>0</v>
      </c>
      <c r="K20" s="85">
        <f t="shared" si="3"/>
        <v>0</v>
      </c>
      <c r="L20" s="85">
        <f>SUM(L5:L19)</f>
        <v>0</v>
      </c>
      <c r="M20" s="85">
        <f>SUM(M5:M19)</f>
        <v>1.2204530352978629</v>
      </c>
      <c r="N20" s="85">
        <f t="shared" ref="N20:S20" si="4">SUM(N5:N19)</f>
        <v>0</v>
      </c>
      <c r="O20" s="85">
        <f t="shared" si="4"/>
        <v>0</v>
      </c>
      <c r="P20" s="85">
        <f t="shared" si="4"/>
        <v>0</v>
      </c>
      <c r="Q20" s="85">
        <f t="shared" si="4"/>
        <v>0</v>
      </c>
      <c r="R20" s="85">
        <f t="shared" si="4"/>
        <v>0</v>
      </c>
      <c r="S20" s="85">
        <f t="shared" si="4"/>
        <v>0</v>
      </c>
      <c r="T20" s="85">
        <f>SUM(T5:T19)</f>
        <v>0</v>
      </c>
      <c r="U20" s="85"/>
      <c r="V20" s="84">
        <f>SUM(D20:T20)</f>
        <v>3003.2107633850396</v>
      </c>
      <c r="W20" s="84">
        <f t="shared" ref="W20:AL20" si="5">SUM(W5:W19)</f>
        <v>0</v>
      </c>
      <c r="X20" s="85">
        <f t="shared" si="5"/>
        <v>0</v>
      </c>
      <c r="Y20" s="85">
        <f t="shared" si="5"/>
        <v>38.498712834954041</v>
      </c>
      <c r="Z20" s="85">
        <f t="shared" si="5"/>
        <v>476.73996741890363</v>
      </c>
      <c r="AA20" s="85">
        <f t="shared" si="5"/>
        <v>5.4559318114184144E-2</v>
      </c>
      <c r="AB20" s="85">
        <f t="shared" si="5"/>
        <v>254.45610243365445</v>
      </c>
      <c r="AC20" s="85">
        <f t="shared" si="5"/>
        <v>36.319817067149813</v>
      </c>
      <c r="AD20" s="85">
        <f t="shared" si="5"/>
        <v>978.30666749310012</v>
      </c>
      <c r="AE20" s="85">
        <f t="shared" si="5"/>
        <v>0</v>
      </c>
      <c r="AF20" s="85">
        <f t="shared" si="5"/>
        <v>2.2265736493374107E-2</v>
      </c>
      <c r="AG20" s="85">
        <f t="shared" si="5"/>
        <v>0</v>
      </c>
      <c r="AH20" s="85">
        <f t="shared" si="5"/>
        <v>0</v>
      </c>
      <c r="AI20" s="85">
        <f t="shared" si="5"/>
        <v>0</v>
      </c>
      <c r="AJ20" s="85">
        <f t="shared" si="5"/>
        <v>0</v>
      </c>
      <c r="AK20" s="85">
        <f t="shared" si="5"/>
        <v>0</v>
      </c>
      <c r="AL20" s="85">
        <f t="shared" si="5"/>
        <v>0</v>
      </c>
      <c r="AM20" s="85">
        <f>SUM(AM5:AM19)</f>
        <v>558.56740648442087</v>
      </c>
      <c r="AN20" s="84">
        <f>SUM(W20:AM20)</f>
        <v>2342.9654987867907</v>
      </c>
      <c r="AO20" s="86">
        <f>+AN20+V20</f>
        <v>5346.1762621718299</v>
      </c>
      <c r="AP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CJ20">
        <v>0</v>
      </c>
      <c r="DA20">
        <v>0</v>
      </c>
      <c r="DN20">
        <v>0</v>
      </c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>
        <v>0</v>
      </c>
      <c r="EB20" s="38"/>
      <c r="FP20" s="38"/>
      <c r="FQ20" s="38"/>
      <c r="FR20" s="38"/>
      <c r="FS20" s="38"/>
      <c r="FT20" s="38"/>
      <c r="FU20" s="38"/>
      <c r="FV20" s="38"/>
      <c r="GS20">
        <v>0</v>
      </c>
      <c r="HF20">
        <v>0</v>
      </c>
    </row>
    <row r="21" spans="1:224" x14ac:dyDescent="0.25">
      <c r="AP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CJ21">
        <v>0</v>
      </c>
      <c r="DA21">
        <v>0</v>
      </c>
      <c r="DN21">
        <v>0</v>
      </c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>
        <v>0</v>
      </c>
      <c r="EB21" s="38"/>
      <c r="FP21" s="38"/>
      <c r="FQ21" s="38"/>
      <c r="FR21" s="38"/>
      <c r="FS21" s="38"/>
      <c r="FT21" s="38"/>
      <c r="FU21" s="38"/>
      <c r="FV21" s="38"/>
      <c r="GS21">
        <v>0</v>
      </c>
      <c r="HF21">
        <v>0</v>
      </c>
    </row>
    <row r="22" spans="1:224" x14ac:dyDescent="0.25"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CJ22">
        <v>0</v>
      </c>
      <c r="DA22">
        <v>0</v>
      </c>
      <c r="DN22">
        <v>0</v>
      </c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>
        <v>0</v>
      </c>
      <c r="EB22" s="38"/>
      <c r="FP22" s="38"/>
      <c r="FQ22" s="38"/>
      <c r="FR22" s="38"/>
      <c r="FS22" s="38"/>
      <c r="FT22" s="38"/>
      <c r="FU22" s="38"/>
      <c r="FV22" s="38"/>
      <c r="GS22">
        <v>0</v>
      </c>
      <c r="HF22">
        <v>0</v>
      </c>
    </row>
    <row r="23" spans="1:224" x14ac:dyDescent="0.25">
      <c r="A23" s="1"/>
      <c r="B23" s="99" t="s">
        <v>163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FP23" s="38"/>
      <c r="FQ23" s="38"/>
      <c r="FR23" s="38"/>
      <c r="FS23" s="38"/>
      <c r="FT23" s="38"/>
      <c r="FU23" s="38"/>
      <c r="FV23" s="38"/>
      <c r="GS23">
        <v>0</v>
      </c>
      <c r="HF23">
        <v>0</v>
      </c>
    </row>
    <row r="24" spans="1:224" x14ac:dyDescent="0.25">
      <c r="A24" s="2"/>
      <c r="B24" s="3"/>
      <c r="C24" s="4"/>
      <c r="D24" s="88" t="s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90" t="s">
        <v>1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  <c r="AO24" s="5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GK24" t="s">
        <v>130</v>
      </c>
      <c r="GM24" t="s">
        <v>95</v>
      </c>
      <c r="GW24" t="s">
        <v>130</v>
      </c>
      <c r="GY24" t="s">
        <v>95</v>
      </c>
      <c r="HF24">
        <v>0</v>
      </c>
      <c r="HI24" t="s">
        <v>181</v>
      </c>
      <c r="HK24" t="s">
        <v>95</v>
      </c>
    </row>
    <row r="25" spans="1:224" s="43" customFormat="1" ht="15" customHeight="1" x14ac:dyDescent="0.25">
      <c r="A25" s="2"/>
      <c r="B25" s="2">
        <f>+AQ24</f>
        <v>0</v>
      </c>
      <c r="C25" s="6"/>
      <c r="D25" s="53" t="s">
        <v>2</v>
      </c>
      <c r="E25" s="54" t="s">
        <v>3</v>
      </c>
      <c r="F25" s="54" t="s">
        <v>4</v>
      </c>
      <c r="G25" s="54" t="s">
        <v>5</v>
      </c>
      <c r="H25" s="54" t="s">
        <v>6</v>
      </c>
      <c r="I25" s="54" t="s">
        <v>7</v>
      </c>
      <c r="J25" s="54" t="s">
        <v>8</v>
      </c>
      <c r="K25" s="54" t="s">
        <v>9</v>
      </c>
      <c r="L25" s="54" t="s">
        <v>10</v>
      </c>
      <c r="M25" s="54" t="s">
        <v>11</v>
      </c>
      <c r="N25" s="54" t="s">
        <v>12</v>
      </c>
      <c r="O25" s="54" t="s">
        <v>13</v>
      </c>
      <c r="P25" s="54" t="s">
        <v>14</v>
      </c>
      <c r="Q25" s="54" t="s">
        <v>15</v>
      </c>
      <c r="R25" s="54" t="s">
        <v>16</v>
      </c>
      <c r="S25" s="54" t="s">
        <v>17</v>
      </c>
      <c r="T25" s="54" t="s">
        <v>18</v>
      </c>
      <c r="U25" s="55" t="s">
        <v>19</v>
      </c>
      <c r="V25" s="56" t="s">
        <v>20</v>
      </c>
      <c r="W25" s="53" t="s">
        <v>21</v>
      </c>
      <c r="X25" s="54" t="s">
        <v>22</v>
      </c>
      <c r="Y25" s="54" t="s">
        <v>23</v>
      </c>
      <c r="Z25" s="54" t="s">
        <v>24</v>
      </c>
      <c r="AA25" s="54" t="s">
        <v>25</v>
      </c>
      <c r="AB25" s="54" t="s">
        <v>26</v>
      </c>
      <c r="AC25" s="54" t="s">
        <v>27</v>
      </c>
      <c r="AD25" s="54" t="s">
        <v>28</v>
      </c>
      <c r="AE25" s="54" t="s">
        <v>29</v>
      </c>
      <c r="AF25" s="54" t="s">
        <v>30</v>
      </c>
      <c r="AG25" s="54" t="s">
        <v>31</v>
      </c>
      <c r="AH25" s="54" t="s">
        <v>32</v>
      </c>
      <c r="AI25" s="54" t="s">
        <v>33</v>
      </c>
      <c r="AJ25" s="54" t="s">
        <v>34</v>
      </c>
      <c r="AK25" s="54" t="s">
        <v>35</v>
      </c>
      <c r="AL25" s="54" t="s">
        <v>36</v>
      </c>
      <c r="AM25" s="54" t="s">
        <v>37</v>
      </c>
      <c r="AN25" s="57" t="s">
        <v>38</v>
      </c>
      <c r="AO25" s="57" t="s">
        <v>39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CO25"/>
      <c r="DD25"/>
      <c r="DP25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/>
      <c r="GK25" s="43" t="s">
        <v>116</v>
      </c>
      <c r="GM25" s="43" t="s">
        <v>74</v>
      </c>
      <c r="GN25" s="43" t="s">
        <v>96</v>
      </c>
      <c r="GO25" s="43" t="s">
        <v>72</v>
      </c>
      <c r="GP25" s="43" t="s">
        <v>43</v>
      </c>
      <c r="GQ25" s="43" t="s">
        <v>61</v>
      </c>
      <c r="GR25" s="43" t="s">
        <v>98</v>
      </c>
      <c r="GS25" s="43" t="s">
        <v>99</v>
      </c>
      <c r="GT25" s="43" t="s">
        <v>63</v>
      </c>
      <c r="GU25" s="43" t="s">
        <v>76</v>
      </c>
      <c r="GV25"/>
      <c r="GW25" s="43" t="s">
        <v>116</v>
      </c>
      <c r="GY25" s="43" t="s">
        <v>106</v>
      </c>
      <c r="GZ25" s="43" t="s">
        <v>96</v>
      </c>
      <c r="HA25" s="43" t="s">
        <v>72</v>
      </c>
      <c r="HB25" s="43" t="s">
        <v>43</v>
      </c>
      <c r="HC25" s="43" t="s">
        <v>61</v>
      </c>
      <c r="HD25" s="43" t="s">
        <v>67</v>
      </c>
      <c r="HE25" s="43" t="s">
        <v>98</v>
      </c>
      <c r="HF25" s="43" t="s">
        <v>99</v>
      </c>
      <c r="HG25" s="43" t="s">
        <v>76</v>
      </c>
      <c r="HH25"/>
      <c r="HI25" s="43" t="s">
        <v>116</v>
      </c>
      <c r="HK25" s="43" t="s">
        <v>74</v>
      </c>
      <c r="HL25" s="43" t="s">
        <v>96</v>
      </c>
      <c r="HM25" s="43" t="s">
        <v>72</v>
      </c>
      <c r="HN25" s="43" t="s">
        <v>98</v>
      </c>
      <c r="HO25" s="43" t="s">
        <v>99</v>
      </c>
      <c r="HP25" s="43" t="s">
        <v>76</v>
      </c>
    </row>
    <row r="26" spans="1:224" ht="27" x14ac:dyDescent="0.25">
      <c r="A26" s="12"/>
      <c r="B26" s="13"/>
      <c r="C26" s="14"/>
      <c r="D26" s="15" t="s">
        <v>40</v>
      </c>
      <c r="E26" s="16" t="s">
        <v>41</v>
      </c>
      <c r="F26" s="16" t="s">
        <v>42</v>
      </c>
      <c r="G26" s="16" t="s">
        <v>43</v>
      </c>
      <c r="H26" s="16" t="s">
        <v>44</v>
      </c>
      <c r="I26" s="17" t="s">
        <v>45</v>
      </c>
      <c r="J26" s="17" t="s">
        <v>46</v>
      </c>
      <c r="K26" s="16" t="s">
        <v>47</v>
      </c>
      <c r="L26" s="16" t="s">
        <v>48</v>
      </c>
      <c r="M26" s="16" t="s">
        <v>49</v>
      </c>
      <c r="N26" s="16" t="s">
        <v>50</v>
      </c>
      <c r="O26" s="17" t="s">
        <v>51</v>
      </c>
      <c r="P26" s="17" t="s">
        <v>52</v>
      </c>
      <c r="Q26" s="16" t="s">
        <v>53</v>
      </c>
      <c r="R26" s="16" t="s">
        <v>54</v>
      </c>
      <c r="S26" s="16" t="s">
        <v>55</v>
      </c>
      <c r="T26" s="16" t="s">
        <v>56</v>
      </c>
      <c r="U26" s="18" t="s">
        <v>57</v>
      </c>
      <c r="V26" s="19" t="s">
        <v>58</v>
      </c>
      <c r="W26" s="20" t="s">
        <v>59</v>
      </c>
      <c r="X26" s="16" t="s">
        <v>60</v>
      </c>
      <c r="Y26" s="16" t="s">
        <v>61</v>
      </c>
      <c r="Z26" s="16" t="s">
        <v>62</v>
      </c>
      <c r="AA26" s="16" t="s">
        <v>63</v>
      </c>
      <c r="AB26" s="17" t="s">
        <v>64</v>
      </c>
      <c r="AC26" s="16" t="s">
        <v>65</v>
      </c>
      <c r="AD26" s="16" t="s">
        <v>178</v>
      </c>
      <c r="AE26" s="16" t="s">
        <v>179</v>
      </c>
      <c r="AF26" s="16" t="s">
        <v>67</v>
      </c>
      <c r="AG26" s="16" t="s">
        <v>68</v>
      </c>
      <c r="AH26" s="17" t="s">
        <v>69</v>
      </c>
      <c r="AI26" s="17" t="s">
        <v>70</v>
      </c>
      <c r="AJ26" s="16" t="s">
        <v>71</v>
      </c>
      <c r="AK26" s="16" t="s">
        <v>72</v>
      </c>
      <c r="AL26" s="16" t="s">
        <v>73</v>
      </c>
      <c r="AM26" s="16" t="s">
        <v>74</v>
      </c>
      <c r="AN26" s="21" t="s">
        <v>75</v>
      </c>
      <c r="AO26" s="21" t="s">
        <v>76</v>
      </c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G26" s="38"/>
      <c r="DH26" s="38"/>
      <c r="DI26" s="38"/>
      <c r="DJ26" s="38"/>
      <c r="DK26" s="38"/>
      <c r="DL26" s="38"/>
      <c r="DM26" s="38"/>
      <c r="DN26" s="38"/>
      <c r="DO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F26" s="38"/>
      <c r="EG26" s="38"/>
      <c r="EH26" s="38"/>
      <c r="EI26" s="38"/>
      <c r="EJ26" s="38"/>
      <c r="EK26" s="38"/>
      <c r="EL26" s="38"/>
      <c r="EM26" s="38"/>
      <c r="EN26" s="38"/>
      <c r="ER26" s="38"/>
      <c r="ES26" s="38"/>
      <c r="ET26" s="38"/>
      <c r="EU26" s="38"/>
      <c r="EV26" s="38"/>
      <c r="EW26" s="38"/>
      <c r="EX26" s="38"/>
      <c r="EY26" s="38"/>
      <c r="EZ26" s="38"/>
      <c r="FD26" s="38"/>
      <c r="FE26" s="38"/>
      <c r="FF26" s="38"/>
      <c r="FG26" s="38"/>
      <c r="FH26" s="38"/>
      <c r="FI26" s="38"/>
      <c r="FJ26" s="38"/>
      <c r="FK26" s="38"/>
      <c r="FL26" s="38"/>
      <c r="FP26" s="38"/>
      <c r="FQ26" s="38"/>
      <c r="FR26" s="38"/>
      <c r="FS26" s="38"/>
      <c r="FT26" s="38"/>
      <c r="FU26" s="38"/>
      <c r="FV26" s="38"/>
      <c r="GK26" t="s">
        <v>93</v>
      </c>
      <c r="GL26" s="38" t="s">
        <v>80</v>
      </c>
      <c r="GM26" s="38">
        <v>0</v>
      </c>
      <c r="GN26" s="38"/>
      <c r="GO26" s="38"/>
      <c r="GP26" s="38"/>
      <c r="GQ26" s="38"/>
      <c r="GR26" s="38"/>
      <c r="GS26" s="38"/>
      <c r="GT26" s="38"/>
      <c r="GU26" s="38">
        <v>0</v>
      </c>
      <c r="GW26" t="s">
        <v>93</v>
      </c>
      <c r="GX26" t="s">
        <v>166</v>
      </c>
      <c r="GY26" s="38">
        <v>0</v>
      </c>
      <c r="GZ26" s="38">
        <v>0</v>
      </c>
      <c r="HA26" s="38"/>
      <c r="HB26" s="38"/>
      <c r="HC26" s="38"/>
      <c r="HD26" s="38"/>
      <c r="HE26" s="38">
        <v>0</v>
      </c>
      <c r="HF26" s="38">
        <v>0</v>
      </c>
      <c r="HG26" s="38">
        <f>+SUM(GY26:HF26)</f>
        <v>0</v>
      </c>
      <c r="HI26" t="s">
        <v>93</v>
      </c>
      <c r="HJ26" t="s">
        <v>124</v>
      </c>
      <c r="HL26">
        <v>15.100879125797713</v>
      </c>
      <c r="HN26">
        <v>1.0961405328300873</v>
      </c>
      <c r="HO26">
        <v>8987.7486186847</v>
      </c>
      <c r="HP26">
        <v>9003.945638343328</v>
      </c>
    </row>
    <row r="27" spans="1:224" ht="18" customHeight="1" x14ac:dyDescent="0.25">
      <c r="A27" s="93" t="s">
        <v>77</v>
      </c>
      <c r="B27" s="96" t="s">
        <v>93</v>
      </c>
      <c r="C27" s="23" t="s">
        <v>78</v>
      </c>
      <c r="D27" s="71">
        <v>5.362974144851143</v>
      </c>
      <c r="E27" s="72">
        <v>71.86420804997131</v>
      </c>
      <c r="F27" s="72">
        <v>46.145604739969826</v>
      </c>
      <c r="G27" s="72">
        <v>292.66224451089801</v>
      </c>
      <c r="H27" s="72"/>
      <c r="I27" s="72">
        <v>342.89173807931689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>
        <v>0</v>
      </c>
      <c r="U27" s="73"/>
      <c r="V27" s="71">
        <f>SUM(D27:T27)</f>
        <v>758.9267695250071</v>
      </c>
      <c r="W27" s="71">
        <v>0</v>
      </c>
      <c r="X27" s="72"/>
      <c r="Y27" s="72">
        <v>31.299008982973128</v>
      </c>
      <c r="Z27" s="72">
        <v>377.11853544485678</v>
      </c>
      <c r="AA27" s="72">
        <v>0</v>
      </c>
      <c r="AB27" s="72">
        <v>0</v>
      </c>
      <c r="AC27" s="72"/>
      <c r="AD27" s="72">
        <v>709.0994793413023</v>
      </c>
      <c r="AE27" s="72"/>
      <c r="AF27" s="72">
        <v>606.63808003953307</v>
      </c>
      <c r="AG27" s="72">
        <v>165.582217203364</v>
      </c>
      <c r="AH27" s="72"/>
      <c r="AI27" s="72">
        <v>0</v>
      </c>
      <c r="AJ27" s="72">
        <v>0</v>
      </c>
      <c r="AK27" s="72">
        <v>1006.1516545080976</v>
      </c>
      <c r="AL27" s="72"/>
      <c r="AM27" s="72">
        <v>880.89385058254982</v>
      </c>
      <c r="AN27" s="74">
        <f>SUM(W27:AM27)</f>
        <v>3776.7828261026771</v>
      </c>
      <c r="AO27" s="74">
        <f>+AN27+V27</f>
        <v>4535.7095956276844</v>
      </c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G27" s="38"/>
      <c r="DH27" s="38"/>
      <c r="DI27" s="38"/>
      <c r="DJ27" s="38"/>
      <c r="DK27" s="38"/>
      <c r="DL27" s="38"/>
      <c r="DM27" s="38"/>
      <c r="DN27" s="38"/>
      <c r="DO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F27" s="38"/>
      <c r="EG27" s="38"/>
      <c r="EH27" s="38"/>
      <c r="EI27" s="38"/>
      <c r="EJ27" s="38"/>
      <c r="EK27" s="38"/>
      <c r="EL27" s="38"/>
      <c r="EM27" s="38"/>
      <c r="EN27" s="38"/>
      <c r="ER27" s="38"/>
      <c r="ES27" s="38"/>
      <c r="ET27" s="38"/>
      <c r="EU27" s="38"/>
      <c r="EV27" s="38"/>
      <c r="EW27" s="38"/>
      <c r="EX27" s="38"/>
      <c r="EY27" s="38"/>
      <c r="EZ27" s="38"/>
      <c r="FD27" s="38"/>
      <c r="FE27" s="38"/>
      <c r="FF27" s="38"/>
      <c r="FG27" s="38"/>
      <c r="FH27" s="38"/>
      <c r="FI27" s="38"/>
      <c r="FJ27" s="38"/>
      <c r="FK27" s="38"/>
      <c r="FL27" s="38"/>
      <c r="FP27" s="38"/>
      <c r="FQ27" s="38"/>
      <c r="FR27" s="38"/>
      <c r="FS27" s="38"/>
      <c r="FT27" s="38"/>
      <c r="FU27" s="38"/>
      <c r="FV27" s="38"/>
      <c r="GL27" s="38" t="s">
        <v>83</v>
      </c>
      <c r="GM27" s="38">
        <v>0</v>
      </c>
      <c r="GN27" s="38"/>
      <c r="GO27" s="38"/>
      <c r="GP27" s="38"/>
      <c r="GQ27" s="38"/>
      <c r="GR27" s="38"/>
      <c r="GS27" s="38"/>
      <c r="GT27" s="38"/>
      <c r="GU27" s="38">
        <v>0</v>
      </c>
      <c r="GX27" t="s">
        <v>83</v>
      </c>
      <c r="GY27" s="38">
        <v>0</v>
      </c>
      <c r="GZ27" s="38"/>
      <c r="HA27" s="38"/>
      <c r="HB27" s="38"/>
      <c r="HC27" s="38"/>
      <c r="HD27" s="38"/>
      <c r="HE27" s="38"/>
      <c r="HF27" s="38">
        <v>0</v>
      </c>
      <c r="HG27" s="38">
        <f t="shared" ref="HG27:HG35" si="6">+SUM(GY27:HF27)</f>
        <v>0</v>
      </c>
      <c r="HJ27" t="s">
        <v>76</v>
      </c>
      <c r="HK27">
        <v>0</v>
      </c>
      <c r="HL27">
        <v>15.100879125797713</v>
      </c>
      <c r="HM27">
        <v>0</v>
      </c>
      <c r="HN27">
        <v>1.0961405328300873</v>
      </c>
      <c r="HO27">
        <v>8987.7486186847</v>
      </c>
      <c r="HP27">
        <v>9003.945638343328</v>
      </c>
    </row>
    <row r="28" spans="1:224" ht="27" x14ac:dyDescent="0.25">
      <c r="A28" s="93"/>
      <c r="B28" s="96"/>
      <c r="C28" s="22" t="s">
        <v>79</v>
      </c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75">
        <f t="shared" ref="V28:V41" si="7">SUM(D28:T28)</f>
        <v>0</v>
      </c>
      <c r="W28" s="75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>
        <v>49.539145876379834</v>
      </c>
      <c r="AN28" s="78">
        <f t="shared" ref="AN28:AN41" si="8">SUM(W28:AM28)</f>
        <v>49.539145876379834</v>
      </c>
      <c r="AO28" s="78">
        <f t="shared" ref="AO28:AO41" si="9">+AN28+V28</f>
        <v>49.539145876379834</v>
      </c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G28" s="38"/>
      <c r="DH28" s="38"/>
      <c r="DI28" s="38"/>
      <c r="DJ28" s="38"/>
      <c r="DK28" s="38"/>
      <c r="DL28" s="38"/>
      <c r="DM28" s="38"/>
      <c r="DN28" s="38"/>
      <c r="DO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F28" s="38"/>
      <c r="EG28" s="38"/>
      <c r="EH28" s="38"/>
      <c r="EI28" s="38"/>
      <c r="EJ28" s="38"/>
      <c r="EK28" s="38"/>
      <c r="EL28" s="38"/>
      <c r="EM28" s="38"/>
      <c r="EN28" s="38"/>
      <c r="ER28" s="38"/>
      <c r="ES28" s="38"/>
      <c r="ET28" s="38"/>
      <c r="EU28" s="38"/>
      <c r="EV28" s="38"/>
      <c r="EW28" s="38"/>
      <c r="EX28" s="38"/>
      <c r="EY28" s="38"/>
      <c r="EZ28" s="38"/>
      <c r="FD28" s="38"/>
      <c r="FE28" s="38"/>
      <c r="FF28" s="38"/>
      <c r="FG28" s="38"/>
      <c r="FH28" s="38"/>
      <c r="FI28" s="38"/>
      <c r="FJ28" s="38"/>
      <c r="FK28" s="38"/>
      <c r="FL28" s="38"/>
      <c r="FP28" s="38"/>
      <c r="FQ28" s="38"/>
      <c r="FR28" s="38"/>
      <c r="FS28" s="38"/>
      <c r="FT28" s="38"/>
      <c r="FU28" s="38"/>
      <c r="FV28" s="38"/>
      <c r="GL28" s="38" t="s">
        <v>109</v>
      </c>
      <c r="GM28" s="38">
        <v>0</v>
      </c>
      <c r="GN28" s="38">
        <v>0</v>
      </c>
      <c r="GO28" s="38">
        <v>0</v>
      </c>
      <c r="GP28" s="38">
        <v>0</v>
      </c>
      <c r="GQ28" s="38">
        <v>0</v>
      </c>
      <c r="GR28" s="38"/>
      <c r="GS28" s="38"/>
      <c r="GT28" s="38"/>
      <c r="GU28" s="38">
        <v>0</v>
      </c>
      <c r="GX28" t="s">
        <v>109</v>
      </c>
      <c r="GY28" s="38">
        <v>0</v>
      </c>
      <c r="GZ28" s="38">
        <v>0</v>
      </c>
      <c r="HA28" s="38">
        <v>0</v>
      </c>
      <c r="HB28" s="38">
        <v>0</v>
      </c>
      <c r="HC28" s="38">
        <v>0</v>
      </c>
      <c r="HD28" s="38"/>
      <c r="HE28" s="38"/>
      <c r="HF28" s="38">
        <v>0</v>
      </c>
      <c r="HG28" s="38">
        <f t="shared" si="6"/>
        <v>0</v>
      </c>
    </row>
    <row r="29" spans="1:224" x14ac:dyDescent="0.25">
      <c r="A29" s="93"/>
      <c r="B29" s="96"/>
      <c r="C29" s="23" t="s">
        <v>80</v>
      </c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3"/>
      <c r="V29" s="71">
        <f t="shared" si="7"/>
        <v>0</v>
      </c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>
        <v>28.754364876419331</v>
      </c>
      <c r="AN29" s="74">
        <f t="shared" si="8"/>
        <v>28.754364876419331</v>
      </c>
      <c r="AO29" s="74">
        <f t="shared" si="9"/>
        <v>28.754364876419331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G29" s="38"/>
      <c r="DH29" s="38"/>
      <c r="DI29" s="38"/>
      <c r="DJ29" s="38"/>
      <c r="DK29" s="38"/>
      <c r="DL29" s="38"/>
      <c r="DM29" s="38"/>
      <c r="DN29" s="38"/>
      <c r="DO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F29" s="38"/>
      <c r="EG29" s="38"/>
      <c r="EH29" s="38"/>
      <c r="EI29" s="38"/>
      <c r="EJ29" s="38"/>
      <c r="EK29" s="38"/>
      <c r="EL29" s="38"/>
      <c r="EM29" s="38"/>
      <c r="EN29" s="38"/>
      <c r="ER29" s="38"/>
      <c r="ES29" s="38"/>
      <c r="ET29" s="38"/>
      <c r="EU29" s="38"/>
      <c r="EV29" s="38"/>
      <c r="EW29" s="38"/>
      <c r="EX29" s="38"/>
      <c r="EY29" s="38"/>
      <c r="EZ29" s="38"/>
      <c r="FD29" s="38"/>
      <c r="FE29" s="38"/>
      <c r="FF29" s="38"/>
      <c r="FG29" s="38"/>
      <c r="FH29" s="38"/>
      <c r="FI29" s="38"/>
      <c r="FJ29" s="38"/>
      <c r="FK29" s="38"/>
      <c r="FL29" s="38"/>
      <c r="FP29" s="38"/>
      <c r="FQ29" s="38"/>
      <c r="FR29" s="38"/>
      <c r="FS29" s="38"/>
      <c r="FT29" s="38"/>
      <c r="FU29" s="38"/>
      <c r="FV29" s="38"/>
      <c r="GL29" s="38" t="s">
        <v>85</v>
      </c>
      <c r="GM29" s="38">
        <v>0</v>
      </c>
      <c r="GO29" s="38"/>
      <c r="GP29" s="38"/>
      <c r="GQ29" s="38"/>
      <c r="GR29" s="38"/>
      <c r="GS29" s="38"/>
      <c r="GT29" s="38"/>
      <c r="GU29" s="38">
        <v>0</v>
      </c>
      <c r="GX29" t="s">
        <v>121</v>
      </c>
      <c r="GY29" s="38">
        <v>0</v>
      </c>
      <c r="GZ29" s="38"/>
      <c r="HA29" s="38"/>
      <c r="HB29" s="38"/>
      <c r="HC29" s="38"/>
      <c r="HD29" s="38"/>
      <c r="HE29" s="38"/>
      <c r="HF29" s="38">
        <v>0</v>
      </c>
      <c r="HG29" s="38">
        <f t="shared" si="6"/>
        <v>0</v>
      </c>
    </row>
    <row r="30" spans="1:224" ht="18" x14ac:dyDescent="0.25">
      <c r="A30" s="93"/>
      <c r="B30" s="96"/>
      <c r="C30" s="22" t="s">
        <v>81</v>
      </c>
      <c r="D30" s="75"/>
      <c r="E30" s="76"/>
      <c r="F30" s="76"/>
      <c r="G30" s="76"/>
      <c r="H30" s="76"/>
      <c r="I30" s="76"/>
      <c r="J30" s="76"/>
      <c r="K30" s="76">
        <v>0</v>
      </c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75">
        <f t="shared" si="7"/>
        <v>0</v>
      </c>
      <c r="W30" s="75"/>
      <c r="X30" s="76"/>
      <c r="Y30" s="76"/>
      <c r="Z30" s="76">
        <v>15.100879125817155</v>
      </c>
      <c r="AA30" s="76">
        <v>270.24003230133383</v>
      </c>
      <c r="AB30" s="76">
        <v>30.868621649041724</v>
      </c>
      <c r="AC30" s="76">
        <v>0</v>
      </c>
      <c r="AD30" s="76">
        <v>10282.396999806582</v>
      </c>
      <c r="AE30" s="76"/>
      <c r="AF30" s="76">
        <v>7.0054918450560638E-2</v>
      </c>
      <c r="AG30" s="76"/>
      <c r="AH30" s="76"/>
      <c r="AI30" s="76"/>
      <c r="AJ30" s="76"/>
      <c r="AK30" s="76">
        <v>0</v>
      </c>
      <c r="AL30" s="76"/>
      <c r="AM30" s="76">
        <v>4104.4955252743966</v>
      </c>
      <c r="AN30" s="78">
        <f t="shared" si="8"/>
        <v>14703.172113075623</v>
      </c>
      <c r="AO30" s="78">
        <f t="shared" si="9"/>
        <v>14703.172113075623</v>
      </c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G30" s="38"/>
      <c r="DH30" s="38"/>
      <c r="DI30" s="38"/>
      <c r="DJ30" s="38"/>
      <c r="DK30" s="38"/>
      <c r="DL30" s="38"/>
      <c r="DM30" s="38"/>
      <c r="DN30" s="38"/>
      <c r="DO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F30" s="38"/>
      <c r="EG30" s="38"/>
      <c r="EH30" s="38"/>
      <c r="EI30" s="38"/>
      <c r="EJ30" s="38"/>
      <c r="EK30" s="38"/>
      <c r="EL30" s="38"/>
      <c r="EM30" s="38"/>
      <c r="EN30" s="38"/>
      <c r="ER30" s="38"/>
      <c r="ES30" s="38"/>
      <c r="ET30" s="38"/>
      <c r="EU30" s="38"/>
      <c r="EV30" s="38"/>
      <c r="EW30" s="38"/>
      <c r="EX30" s="38"/>
      <c r="EY30" s="38"/>
      <c r="EZ30" s="38"/>
      <c r="FD30" s="38"/>
      <c r="FE30" s="38"/>
      <c r="FF30" s="38"/>
      <c r="FG30" s="38"/>
      <c r="FH30" s="38"/>
      <c r="FI30" s="38"/>
      <c r="FJ30" s="38"/>
      <c r="FK30" s="38"/>
      <c r="FL30" s="38"/>
      <c r="FP30" s="38"/>
      <c r="FQ30" s="38"/>
      <c r="FR30" s="38"/>
      <c r="FS30" s="38"/>
      <c r="FT30" s="38"/>
      <c r="FU30" s="38"/>
      <c r="FV30" s="38"/>
      <c r="GL30" s="38" t="s">
        <v>87</v>
      </c>
      <c r="GM30" s="38"/>
      <c r="GN30" s="38"/>
      <c r="GO30" s="38">
        <v>0</v>
      </c>
      <c r="GP30" s="38"/>
      <c r="GQ30" s="38"/>
      <c r="GR30" s="38"/>
      <c r="GS30" s="38"/>
      <c r="GT30" s="38"/>
      <c r="GU30" s="38">
        <v>0</v>
      </c>
      <c r="GX30" t="s">
        <v>86</v>
      </c>
      <c r="GY30" s="38"/>
      <c r="GZ30" s="38"/>
      <c r="HA30" s="38"/>
      <c r="HB30" s="38">
        <v>0</v>
      </c>
      <c r="HC30" s="38"/>
      <c r="HD30" s="38"/>
      <c r="HE30" s="38"/>
      <c r="HF30" s="38">
        <v>0</v>
      </c>
      <c r="HG30" s="38">
        <f t="shared" si="6"/>
        <v>0</v>
      </c>
    </row>
    <row r="31" spans="1:224" ht="18" x14ac:dyDescent="0.25">
      <c r="A31" s="93"/>
      <c r="B31" s="96"/>
      <c r="C31" s="23" t="s">
        <v>82</v>
      </c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1">
        <f t="shared" si="7"/>
        <v>0</v>
      </c>
      <c r="W31" s="71"/>
      <c r="X31" s="72"/>
      <c r="Y31" s="72"/>
      <c r="Z31" s="72">
        <v>1039.4020226568655</v>
      </c>
      <c r="AA31" s="72">
        <v>980.79511851645066</v>
      </c>
      <c r="AB31" s="72">
        <v>0</v>
      </c>
      <c r="AC31" s="72">
        <v>0</v>
      </c>
      <c r="AD31" s="72">
        <v>10260.731580731974</v>
      </c>
      <c r="AE31" s="72"/>
      <c r="AF31" s="72">
        <v>0</v>
      </c>
      <c r="AG31" s="72"/>
      <c r="AH31" s="72"/>
      <c r="AI31" s="72"/>
      <c r="AJ31" s="72"/>
      <c r="AK31" s="72">
        <v>8.6889321287635539</v>
      </c>
      <c r="AL31" s="72"/>
      <c r="AM31" s="72">
        <v>0</v>
      </c>
      <c r="AN31" s="74">
        <f t="shared" si="8"/>
        <v>12289.617654034053</v>
      </c>
      <c r="AO31" s="74">
        <f t="shared" si="9"/>
        <v>12289.617654034053</v>
      </c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G31" s="38"/>
      <c r="DH31" s="38"/>
      <c r="DI31" s="38"/>
      <c r="DJ31" s="38"/>
      <c r="DK31" s="38"/>
      <c r="DL31" s="38"/>
      <c r="DM31" s="38"/>
      <c r="DN31" s="38"/>
      <c r="DO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F31" s="38"/>
      <c r="EG31" s="38"/>
      <c r="EH31" s="38"/>
      <c r="EI31" s="38"/>
      <c r="EJ31" s="38"/>
      <c r="EK31" s="38"/>
      <c r="EL31" s="38"/>
      <c r="EM31" s="38"/>
      <c r="EN31" s="38"/>
      <c r="ER31" s="38"/>
      <c r="ES31" s="38"/>
      <c r="ET31" s="38"/>
      <c r="EU31" s="38"/>
      <c r="EV31" s="38"/>
      <c r="EW31" s="38"/>
      <c r="EX31" s="38"/>
      <c r="EY31" s="38"/>
      <c r="EZ31" s="38"/>
      <c r="FD31" s="38"/>
      <c r="FE31" s="38"/>
      <c r="FF31" s="38"/>
      <c r="FG31" s="38"/>
      <c r="FH31" s="38"/>
      <c r="FI31" s="38"/>
      <c r="FJ31" s="38"/>
      <c r="FK31" s="38"/>
      <c r="FL31" s="38"/>
      <c r="FP31" s="38"/>
      <c r="FQ31" s="38"/>
      <c r="FR31" s="38"/>
      <c r="FS31" s="38"/>
      <c r="FT31" s="38"/>
      <c r="FU31" s="38"/>
      <c r="FV31" s="38"/>
      <c r="GL31" s="38" t="s">
        <v>88</v>
      </c>
      <c r="GM31" s="38">
        <v>0</v>
      </c>
      <c r="GN31" s="38"/>
      <c r="GO31" s="38"/>
      <c r="GP31" s="38"/>
      <c r="GQ31" s="38"/>
      <c r="GR31" s="38"/>
      <c r="GS31" s="38"/>
      <c r="GT31" s="38"/>
      <c r="GU31" s="38">
        <v>0</v>
      </c>
      <c r="GX31" t="s">
        <v>122</v>
      </c>
      <c r="GY31" s="38">
        <v>0</v>
      </c>
      <c r="GZ31" s="38"/>
      <c r="HA31" s="38"/>
      <c r="HB31" s="38"/>
      <c r="HC31" s="38"/>
      <c r="HD31" s="38"/>
      <c r="HE31" s="38"/>
      <c r="HF31" s="38">
        <v>0</v>
      </c>
      <c r="HG31" s="38">
        <f t="shared" si="6"/>
        <v>0</v>
      </c>
    </row>
    <row r="32" spans="1:224" x14ac:dyDescent="0.25">
      <c r="A32" s="93"/>
      <c r="B32" s="96"/>
      <c r="C32" s="22" t="s">
        <v>83</v>
      </c>
      <c r="D32" s="75"/>
      <c r="E32" s="79"/>
      <c r="F32" s="79"/>
      <c r="G32" s="79"/>
      <c r="H32" s="79"/>
      <c r="I32" s="80"/>
      <c r="J32" s="76"/>
      <c r="K32" s="79"/>
      <c r="L32" s="79"/>
      <c r="M32" s="79"/>
      <c r="N32" s="79"/>
      <c r="O32" s="80"/>
      <c r="P32" s="76"/>
      <c r="Q32" s="79"/>
      <c r="R32" s="79"/>
      <c r="S32" s="79"/>
      <c r="T32" s="79"/>
      <c r="U32" s="81"/>
      <c r="V32" s="75">
        <f t="shared" si="7"/>
        <v>0</v>
      </c>
      <c r="W32" s="82"/>
      <c r="X32" s="79"/>
      <c r="Y32" s="79"/>
      <c r="Z32" s="79"/>
      <c r="AA32" s="80"/>
      <c r="AB32" s="76"/>
      <c r="AC32" s="79"/>
      <c r="AD32" s="79"/>
      <c r="AE32" s="79"/>
      <c r="AF32" s="79"/>
      <c r="AG32" s="79"/>
      <c r="AH32" s="80"/>
      <c r="AI32" s="76"/>
      <c r="AJ32" s="79"/>
      <c r="AK32" s="79"/>
      <c r="AL32" s="79"/>
      <c r="AM32" s="79">
        <v>219.31152674482274</v>
      </c>
      <c r="AN32" s="83">
        <f t="shared" si="8"/>
        <v>219.31152674482274</v>
      </c>
      <c r="AO32" s="78">
        <f t="shared" si="9"/>
        <v>219.31152674482274</v>
      </c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G32" s="38"/>
      <c r="DH32" s="38"/>
      <c r="DI32" s="38"/>
      <c r="DJ32" s="38"/>
      <c r="DK32" s="38"/>
      <c r="DL32" s="38"/>
      <c r="DM32" s="38"/>
      <c r="DN32" s="38"/>
      <c r="DO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F32" s="38"/>
      <c r="EG32" s="38"/>
      <c r="EH32" s="38"/>
      <c r="EI32" s="38"/>
      <c r="EJ32" s="38"/>
      <c r="EK32" s="38"/>
      <c r="EL32" s="38"/>
      <c r="EM32" s="38"/>
      <c r="EN32" s="38"/>
      <c r="ER32" s="38"/>
      <c r="ES32" s="38"/>
      <c r="ET32" s="38"/>
      <c r="EU32" s="38"/>
      <c r="EV32" s="38"/>
      <c r="EW32" s="38"/>
      <c r="EX32" s="38"/>
      <c r="EY32" s="38"/>
      <c r="EZ32" s="38"/>
      <c r="FD32" s="38"/>
      <c r="FE32" s="38"/>
      <c r="FF32" s="38"/>
      <c r="FG32" s="38"/>
      <c r="FH32" s="38"/>
      <c r="FI32" s="38"/>
      <c r="FJ32" s="38"/>
      <c r="FK32" s="38"/>
      <c r="FL32" s="38"/>
      <c r="FP32" s="38"/>
      <c r="FQ32" s="38"/>
      <c r="FR32" s="38"/>
      <c r="FS32" s="38"/>
      <c r="FT32" s="38"/>
      <c r="FU32" s="38"/>
      <c r="FV32" s="38"/>
      <c r="GL32" s="38" t="s">
        <v>89</v>
      </c>
      <c r="GM32" s="38">
        <v>0</v>
      </c>
      <c r="GN32" s="38"/>
      <c r="GO32" s="38"/>
      <c r="GP32" s="38"/>
      <c r="GQ32" s="38"/>
      <c r="GR32" s="38"/>
      <c r="GS32" s="38"/>
      <c r="GT32" s="38"/>
      <c r="GU32" s="38">
        <v>0</v>
      </c>
      <c r="GX32" t="s">
        <v>89</v>
      </c>
      <c r="GY32" s="38">
        <v>0</v>
      </c>
      <c r="GZ32" s="38"/>
      <c r="HA32" s="38"/>
      <c r="HB32" s="38"/>
      <c r="HC32" s="38"/>
      <c r="HD32" s="38"/>
      <c r="HE32" s="38"/>
      <c r="HF32" s="38">
        <v>0</v>
      </c>
      <c r="HG32" s="38">
        <f t="shared" si="6"/>
        <v>0</v>
      </c>
    </row>
    <row r="33" spans="1:216" x14ac:dyDescent="0.25">
      <c r="A33" s="93"/>
      <c r="B33" s="96"/>
      <c r="C33" s="23" t="s">
        <v>84</v>
      </c>
      <c r="D33" s="71"/>
      <c r="E33" s="72"/>
      <c r="F33" s="72"/>
      <c r="G33" s="72">
        <v>3823.1696268918868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1">
        <f t="shared" si="7"/>
        <v>3823.1696268918868</v>
      </c>
      <c r="W33" s="71"/>
      <c r="X33" s="72"/>
      <c r="Y33" s="72">
        <v>65.811915178868858</v>
      </c>
      <c r="Z33" s="72">
        <v>1165.7867314348073</v>
      </c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>
        <v>0</v>
      </c>
      <c r="AL33" s="72"/>
      <c r="AM33" s="72">
        <v>69.216128581615948</v>
      </c>
      <c r="AN33" s="74">
        <f t="shared" si="8"/>
        <v>1300.8147751952922</v>
      </c>
      <c r="AO33" s="74">
        <f t="shared" si="9"/>
        <v>5123.9844020871788</v>
      </c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G33" s="38"/>
      <c r="DH33" s="38"/>
      <c r="DI33" s="38"/>
      <c r="DJ33" s="38"/>
      <c r="DK33" s="38"/>
      <c r="DL33" s="38"/>
      <c r="DM33" s="38"/>
      <c r="DN33" s="38"/>
      <c r="DO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F33" s="38"/>
      <c r="EG33" s="38"/>
      <c r="EH33" s="38"/>
      <c r="EI33" s="38"/>
      <c r="EJ33" s="38"/>
      <c r="EK33" s="38"/>
      <c r="EL33" s="38"/>
      <c r="EM33" s="38"/>
      <c r="EN33" s="38"/>
      <c r="ER33" s="38"/>
      <c r="ES33" s="38"/>
      <c r="ET33" s="38"/>
      <c r="EU33" s="38"/>
      <c r="EV33" s="38"/>
      <c r="EW33" s="38"/>
      <c r="EX33" s="38"/>
      <c r="EY33" s="38"/>
      <c r="EZ33" s="38"/>
      <c r="FD33" s="38"/>
      <c r="FE33" s="38"/>
      <c r="FF33" s="38"/>
      <c r="FG33" s="38"/>
      <c r="FH33" s="38"/>
      <c r="FI33" s="38"/>
      <c r="FJ33" s="38"/>
      <c r="FK33" s="38"/>
      <c r="FL33" s="38"/>
      <c r="FP33" s="38"/>
      <c r="FQ33" s="38"/>
      <c r="FR33" s="38"/>
      <c r="FS33" s="38"/>
      <c r="FT33" s="38"/>
      <c r="FU33" s="38"/>
      <c r="FV33" s="38"/>
      <c r="GL33" s="38" t="s">
        <v>90</v>
      </c>
      <c r="GM33" s="38">
        <v>0</v>
      </c>
      <c r="GN33" s="38"/>
      <c r="GO33" s="38"/>
      <c r="GP33" s="38"/>
      <c r="GQ33" s="38"/>
      <c r="GR33" s="38">
        <v>0</v>
      </c>
      <c r="GS33" s="38">
        <v>0</v>
      </c>
      <c r="GT33" s="38"/>
      <c r="GU33" s="38">
        <v>0</v>
      </c>
      <c r="GX33" t="s">
        <v>123</v>
      </c>
      <c r="GY33" s="38">
        <v>0</v>
      </c>
      <c r="GZ33" s="38"/>
      <c r="HA33" s="38"/>
      <c r="HB33" s="38"/>
      <c r="HC33" s="38"/>
      <c r="HD33" s="38"/>
      <c r="HE33" s="38">
        <v>0</v>
      </c>
      <c r="HF33" s="38">
        <v>0</v>
      </c>
      <c r="HG33" s="38">
        <f t="shared" si="6"/>
        <v>0</v>
      </c>
    </row>
    <row r="34" spans="1:216" ht="18" x14ac:dyDescent="0.25">
      <c r="A34" s="93"/>
      <c r="B34" s="96"/>
      <c r="C34" s="22" t="s">
        <v>85</v>
      </c>
      <c r="D34" s="75"/>
      <c r="E34" s="79"/>
      <c r="F34" s="79"/>
      <c r="G34" s="79"/>
      <c r="H34" s="79"/>
      <c r="I34" s="80"/>
      <c r="J34" s="76"/>
      <c r="K34" s="79"/>
      <c r="L34" s="79"/>
      <c r="M34" s="79"/>
      <c r="N34" s="79"/>
      <c r="O34" s="80"/>
      <c r="P34" s="76"/>
      <c r="Q34" s="79"/>
      <c r="R34" s="79"/>
      <c r="S34" s="79"/>
      <c r="T34" s="79"/>
      <c r="U34" s="81"/>
      <c r="V34" s="75">
        <f t="shared" si="7"/>
        <v>0</v>
      </c>
      <c r="W34" s="82"/>
      <c r="X34" s="79"/>
      <c r="Y34" s="79"/>
      <c r="Z34" s="79"/>
      <c r="AA34" s="80"/>
      <c r="AB34" s="76"/>
      <c r="AC34" s="79"/>
      <c r="AD34" s="79"/>
      <c r="AE34" s="79"/>
      <c r="AF34" s="79"/>
      <c r="AG34" s="79"/>
      <c r="AH34" s="80"/>
      <c r="AI34" s="76"/>
      <c r="AJ34" s="79"/>
      <c r="AK34" s="79"/>
      <c r="AL34" s="79"/>
      <c r="AM34" s="79">
        <v>242.05821320145466</v>
      </c>
      <c r="AN34" s="83">
        <f t="shared" si="8"/>
        <v>242.05821320145466</v>
      </c>
      <c r="AO34" s="78">
        <f t="shared" si="9"/>
        <v>242.05821320145466</v>
      </c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G34" s="38"/>
      <c r="DH34" s="38"/>
      <c r="DI34" s="38"/>
      <c r="DJ34" s="38"/>
      <c r="DK34" s="38"/>
      <c r="DL34" s="38"/>
      <c r="DM34" s="38"/>
      <c r="DN34" s="38"/>
      <c r="DO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F34" s="38"/>
      <c r="EG34" s="38"/>
      <c r="EH34" s="38"/>
      <c r="EI34" s="38"/>
      <c r="EJ34" s="38"/>
      <c r="EK34" s="38"/>
      <c r="EL34" s="38"/>
      <c r="EM34" s="38"/>
      <c r="EN34" s="38"/>
      <c r="ER34" s="38"/>
      <c r="ES34" s="38"/>
      <c r="ET34" s="38"/>
      <c r="EU34" s="38"/>
      <c r="EV34" s="38"/>
      <c r="EW34" s="38"/>
      <c r="EX34" s="38"/>
      <c r="EY34" s="38"/>
      <c r="EZ34" s="38"/>
      <c r="FD34" s="38"/>
      <c r="FE34" s="38"/>
      <c r="FF34" s="38"/>
      <c r="FG34" s="38"/>
      <c r="FH34" s="38"/>
      <c r="FI34" s="38"/>
      <c r="FJ34" s="38"/>
      <c r="FK34" s="38"/>
      <c r="FL34" s="38"/>
      <c r="FP34" s="38"/>
      <c r="FQ34" s="38"/>
      <c r="FR34" s="38"/>
      <c r="FS34" s="38"/>
      <c r="FT34" s="38"/>
      <c r="FU34" s="38"/>
      <c r="FV34" s="38"/>
      <c r="GL34" s="38" t="s">
        <v>118</v>
      </c>
      <c r="GM34" s="38">
        <v>0</v>
      </c>
      <c r="GN34" s="38"/>
      <c r="GO34" s="38"/>
      <c r="GP34" s="38"/>
      <c r="GQ34" s="38"/>
      <c r="GR34" s="38"/>
      <c r="GS34" s="38">
        <v>5.6235730701066089</v>
      </c>
      <c r="GT34" s="38"/>
      <c r="GU34" s="38">
        <v>5.6235730701066089</v>
      </c>
      <c r="GX34" t="s">
        <v>91</v>
      </c>
      <c r="GY34" s="38">
        <v>0</v>
      </c>
      <c r="GZ34" s="38"/>
      <c r="HA34" s="38"/>
      <c r="HB34" s="38"/>
      <c r="HC34" s="38"/>
      <c r="HD34" s="38"/>
      <c r="HE34" s="38"/>
      <c r="HF34" s="38">
        <v>0</v>
      </c>
      <c r="HG34" s="38">
        <f t="shared" si="6"/>
        <v>0</v>
      </c>
    </row>
    <row r="35" spans="1:216" ht="18" x14ac:dyDescent="0.25">
      <c r="A35" s="93"/>
      <c r="B35" s="96"/>
      <c r="C35" s="23" t="s">
        <v>86</v>
      </c>
      <c r="D35" s="71"/>
      <c r="E35" s="72"/>
      <c r="F35" s="72"/>
      <c r="G35" s="72">
        <v>669.26227784549303</v>
      </c>
      <c r="H35" s="72"/>
      <c r="I35" s="72"/>
      <c r="J35" s="72"/>
      <c r="K35" s="72"/>
      <c r="L35" s="72"/>
      <c r="M35" s="72">
        <v>11.73016872364961</v>
      </c>
      <c r="N35" s="72"/>
      <c r="O35" s="72"/>
      <c r="P35" s="72"/>
      <c r="Q35" s="72"/>
      <c r="R35" s="72"/>
      <c r="S35" s="72"/>
      <c r="T35" s="72"/>
      <c r="U35" s="73"/>
      <c r="V35" s="71">
        <f t="shared" si="7"/>
        <v>680.99244656914266</v>
      </c>
      <c r="W35" s="71"/>
      <c r="X35" s="72"/>
      <c r="Y35" s="72">
        <v>9.734432527890311</v>
      </c>
      <c r="Z35" s="72">
        <v>39.579030565836405</v>
      </c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>
        <v>0</v>
      </c>
      <c r="AL35" s="72"/>
      <c r="AM35" s="72">
        <v>20.224653806732995</v>
      </c>
      <c r="AN35" s="74">
        <f t="shared" si="8"/>
        <v>69.538116900459713</v>
      </c>
      <c r="AO35" s="74">
        <f t="shared" si="9"/>
        <v>750.53056346960238</v>
      </c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G35" s="38"/>
      <c r="DH35" s="38"/>
      <c r="DI35" s="38"/>
      <c r="DJ35" s="38"/>
      <c r="DK35" s="38"/>
      <c r="DL35" s="38"/>
      <c r="DM35" s="38"/>
      <c r="DN35" s="38"/>
      <c r="DO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F35" s="38"/>
      <c r="EG35" s="38"/>
      <c r="EH35" s="38"/>
      <c r="EI35" s="38"/>
      <c r="EJ35" s="38"/>
      <c r="EK35" s="38"/>
      <c r="EL35" s="38"/>
      <c r="EM35" s="38"/>
      <c r="EN35" s="38"/>
      <c r="ER35" s="38"/>
      <c r="ES35" s="38"/>
      <c r="ET35" s="38"/>
      <c r="EU35" s="38"/>
      <c r="EV35" s="38"/>
      <c r="EW35" s="38"/>
      <c r="EX35" s="38"/>
      <c r="EY35" s="38"/>
      <c r="EZ35" s="38"/>
      <c r="FD35" s="38"/>
      <c r="FE35" s="38"/>
      <c r="FF35" s="38"/>
      <c r="FG35" s="38"/>
      <c r="FH35" s="38"/>
      <c r="FI35" s="38"/>
      <c r="FJ35" s="38"/>
      <c r="FK35" s="38"/>
      <c r="FL35" s="38"/>
      <c r="FP35" s="38"/>
      <c r="FQ35" s="38"/>
      <c r="FR35" s="38"/>
      <c r="FS35" s="38"/>
      <c r="FT35" s="38"/>
      <c r="FU35" s="38"/>
      <c r="FV35" s="38"/>
      <c r="GL35" s="38" t="s">
        <v>91</v>
      </c>
      <c r="GM35" s="38">
        <v>0</v>
      </c>
      <c r="GN35" s="38"/>
      <c r="GO35" s="38"/>
      <c r="GP35" s="38"/>
      <c r="GQ35" s="38"/>
      <c r="GS35" s="38"/>
      <c r="GT35" s="38"/>
      <c r="GU35" s="38">
        <v>0</v>
      </c>
      <c r="GX35" t="s">
        <v>76</v>
      </c>
      <c r="GY35" s="38">
        <v>0</v>
      </c>
      <c r="GZ35" s="38">
        <v>0</v>
      </c>
      <c r="HA35" s="38">
        <v>0</v>
      </c>
      <c r="HB35" s="38">
        <v>0</v>
      </c>
      <c r="HC35" s="38">
        <v>0</v>
      </c>
      <c r="HD35" s="38">
        <v>0</v>
      </c>
      <c r="HE35" s="38">
        <v>0</v>
      </c>
      <c r="HF35" s="38">
        <v>0</v>
      </c>
      <c r="HG35" s="38">
        <f t="shared" si="6"/>
        <v>0</v>
      </c>
    </row>
    <row r="36" spans="1:216" ht="18" x14ac:dyDescent="0.25">
      <c r="A36" s="93"/>
      <c r="B36" s="96"/>
      <c r="C36" s="22" t="s">
        <v>87</v>
      </c>
      <c r="D36" s="75"/>
      <c r="E36" s="76">
        <v>0.14614354019976156</v>
      </c>
      <c r="F36" s="76"/>
      <c r="G36" s="76">
        <v>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75">
        <f t="shared" si="7"/>
        <v>0.14614354019976156</v>
      </c>
      <c r="W36" s="75"/>
      <c r="X36" s="76"/>
      <c r="Y36" s="76"/>
      <c r="Z36" s="76">
        <v>129.93645090583476</v>
      </c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>
        <v>0</v>
      </c>
      <c r="AL36" s="76"/>
      <c r="AM36" s="76">
        <v>172.75786980156954</v>
      </c>
      <c r="AN36" s="78">
        <f t="shared" si="8"/>
        <v>302.6943207074043</v>
      </c>
      <c r="AO36" s="78">
        <f t="shared" si="9"/>
        <v>302.84046424760407</v>
      </c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G36" s="38"/>
      <c r="DH36" s="38"/>
      <c r="DI36" s="38"/>
      <c r="DJ36" s="38"/>
      <c r="DK36" s="38"/>
      <c r="DL36" s="38"/>
      <c r="DM36" s="38"/>
      <c r="DN36" s="38"/>
      <c r="DO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F36" s="38"/>
      <c r="EG36" s="38"/>
      <c r="EH36" s="38"/>
      <c r="EI36" s="38"/>
      <c r="EJ36" s="38"/>
      <c r="EK36" s="38"/>
      <c r="EL36" s="38"/>
      <c r="EM36" s="38"/>
      <c r="EN36" s="38"/>
      <c r="ER36" s="38"/>
      <c r="ES36" s="38"/>
      <c r="ET36" s="38"/>
      <c r="EU36" s="38"/>
      <c r="EV36" s="38"/>
      <c r="EW36" s="38"/>
      <c r="EX36" s="38"/>
      <c r="EY36" s="38"/>
      <c r="EZ36" s="38"/>
      <c r="FD36" s="38"/>
      <c r="FE36" s="38"/>
      <c r="FF36" s="38"/>
      <c r="FG36" s="38"/>
      <c r="FH36" s="38"/>
      <c r="FI36" s="38"/>
      <c r="FJ36" s="38"/>
      <c r="FK36" s="38"/>
      <c r="FL36" s="38"/>
      <c r="FP36" s="38"/>
      <c r="FQ36" s="38"/>
      <c r="FR36" s="38"/>
      <c r="FS36" s="38"/>
      <c r="FT36" s="38"/>
      <c r="FU36" s="38"/>
      <c r="FV36" s="38"/>
      <c r="GL36" s="38" t="s">
        <v>119</v>
      </c>
      <c r="GM36" s="38"/>
      <c r="GN36" s="38">
        <v>824.11481652801308</v>
      </c>
      <c r="GO36" s="38">
        <v>7.9233215105372192</v>
      </c>
      <c r="GP36" s="38"/>
      <c r="GQ36" s="38"/>
      <c r="GR36" s="38">
        <v>0</v>
      </c>
      <c r="GS36" s="38">
        <v>2646.2029889799096</v>
      </c>
      <c r="GT36" s="38">
        <v>619.53075901993373</v>
      </c>
      <c r="GU36" s="38">
        <v>4097.7718860383939</v>
      </c>
      <c r="HF36">
        <v>0</v>
      </c>
    </row>
    <row r="37" spans="1:216" ht="18" x14ac:dyDescent="0.25">
      <c r="A37" s="93"/>
      <c r="B37" s="96"/>
      <c r="C37" s="23" t="s">
        <v>88</v>
      </c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71">
        <f t="shared" si="7"/>
        <v>0</v>
      </c>
      <c r="W37" s="71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>
        <v>48.577142571754479</v>
      </c>
      <c r="AN37" s="74">
        <f t="shared" si="8"/>
        <v>48.577142571754479</v>
      </c>
      <c r="AO37" s="74">
        <f t="shared" si="9"/>
        <v>48.577142571754479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FP37" s="38"/>
      <c r="FQ37" s="38"/>
      <c r="FR37" s="38"/>
      <c r="FS37" s="38"/>
      <c r="FT37" s="38"/>
      <c r="FU37" s="38"/>
      <c r="FV37" s="38"/>
      <c r="GL37" s="38" t="s">
        <v>120</v>
      </c>
      <c r="GM37" s="38"/>
      <c r="GN37" s="38">
        <v>215.28720612885235</v>
      </c>
      <c r="GO37" s="38">
        <v>0.76561061822633381</v>
      </c>
      <c r="GP37" s="38"/>
      <c r="GQ37" s="38"/>
      <c r="GR37" s="38">
        <v>0</v>
      </c>
      <c r="GS37" s="38">
        <v>7614.5285917520641</v>
      </c>
      <c r="GT37" s="38">
        <v>361.26435949651699</v>
      </c>
      <c r="GU37" s="38">
        <v>8191.8457679956591</v>
      </c>
      <c r="HF37">
        <v>0</v>
      </c>
    </row>
    <row r="38" spans="1:216" ht="18" x14ac:dyDescent="0.25">
      <c r="A38" s="93"/>
      <c r="B38" s="96"/>
      <c r="C38" s="22" t="s">
        <v>89</v>
      </c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75">
        <f t="shared" si="7"/>
        <v>0</v>
      </c>
      <c r="W38" s="75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>
        <v>8.0534273135629171</v>
      </c>
      <c r="AN38" s="78">
        <f t="shared" si="8"/>
        <v>8.0534273135629171</v>
      </c>
      <c r="AO38" s="78">
        <f t="shared" si="9"/>
        <v>8.0534273135629171</v>
      </c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V38" t="s">
        <v>91</v>
      </c>
      <c r="BW38" s="38">
        <v>6.8665867990718867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/>
      <c r="CF38" s="38">
        <v>0</v>
      </c>
      <c r="CG38" s="38">
        <v>0</v>
      </c>
      <c r="CH38" s="38">
        <v>0</v>
      </c>
      <c r="CI38" s="38">
        <v>0</v>
      </c>
      <c r="CJ38" s="38">
        <v>0</v>
      </c>
      <c r="CK38" s="38"/>
      <c r="CL38" s="38">
        <v>0</v>
      </c>
      <c r="CM38" s="38">
        <v>0</v>
      </c>
      <c r="CN38" s="38">
        <v>6.8665867990718867</v>
      </c>
      <c r="DA38">
        <v>0</v>
      </c>
      <c r="DN38">
        <v>0</v>
      </c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>
        <v>0</v>
      </c>
      <c r="EB38" s="38"/>
      <c r="FP38" s="38"/>
      <c r="FQ38" s="38"/>
      <c r="FR38" s="38"/>
      <c r="FS38" s="38"/>
      <c r="FT38" s="38"/>
      <c r="FU38" s="38"/>
      <c r="FV38" s="38"/>
      <c r="GL38" s="38" t="s">
        <v>76</v>
      </c>
      <c r="GM38" s="38">
        <v>0</v>
      </c>
      <c r="GN38" s="38">
        <v>1039.4020226568655</v>
      </c>
      <c r="GO38" s="38">
        <v>8.6889321287635539</v>
      </c>
      <c r="GP38" s="38">
        <v>0</v>
      </c>
      <c r="GQ38" s="38">
        <v>0</v>
      </c>
      <c r="GR38" s="38">
        <v>0</v>
      </c>
      <c r="GS38" s="38">
        <v>10266.35515380208</v>
      </c>
      <c r="GT38" s="38">
        <v>980.79511851645066</v>
      </c>
      <c r="GU38" s="38">
        <v>12295.241227104159</v>
      </c>
      <c r="HF38">
        <v>0</v>
      </c>
    </row>
    <row r="39" spans="1:216" ht="18" x14ac:dyDescent="0.25">
      <c r="A39" s="93"/>
      <c r="B39" s="96"/>
      <c r="C39" s="23" t="s">
        <v>90</v>
      </c>
      <c r="D39" s="71"/>
      <c r="E39" s="72"/>
      <c r="F39" s="72"/>
      <c r="G39" s="72"/>
      <c r="H39" s="72"/>
      <c r="I39" s="72"/>
      <c r="J39" s="72"/>
      <c r="K39" s="72"/>
      <c r="L39" s="72">
        <v>0</v>
      </c>
      <c r="M39" s="72"/>
      <c r="N39" s="72"/>
      <c r="O39" s="72"/>
      <c r="P39" s="72"/>
      <c r="Q39" s="72"/>
      <c r="R39" s="72"/>
      <c r="S39" s="72"/>
      <c r="T39" s="72"/>
      <c r="U39" s="73"/>
      <c r="V39" s="71">
        <f t="shared" si="7"/>
        <v>0</v>
      </c>
      <c r="W39" s="71"/>
      <c r="X39" s="72"/>
      <c r="Y39" s="72"/>
      <c r="Z39" s="72"/>
      <c r="AA39" s="72"/>
      <c r="AB39" s="72">
        <v>5.3921931650966433E-2</v>
      </c>
      <c r="AC39" s="72"/>
      <c r="AD39" s="72">
        <v>0.19692560972367829</v>
      </c>
      <c r="AE39" s="72"/>
      <c r="AF39" s="72"/>
      <c r="AG39" s="72"/>
      <c r="AH39" s="72"/>
      <c r="AI39" s="72"/>
      <c r="AJ39" s="72"/>
      <c r="AK39" s="72"/>
      <c r="AL39" s="72"/>
      <c r="AM39" s="72">
        <v>744.24140130389139</v>
      </c>
      <c r="AN39" s="74">
        <f t="shared" si="8"/>
        <v>744.49224884526609</v>
      </c>
      <c r="AO39" s="74">
        <f t="shared" si="9"/>
        <v>744.49224884526609</v>
      </c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V39" t="s">
        <v>76</v>
      </c>
      <c r="BW39" s="38">
        <v>1173.199207625692</v>
      </c>
      <c r="BX39" s="38">
        <v>377.4697755018089</v>
      </c>
      <c r="BY39" s="38">
        <v>1006.1516545080976</v>
      </c>
      <c r="BZ39" s="38">
        <v>299.44521406058112</v>
      </c>
      <c r="CA39" s="38">
        <v>31.487787541081254</v>
      </c>
      <c r="CB39" s="38">
        <v>71.86420804997131</v>
      </c>
      <c r="CC39" s="38">
        <v>5.362974144851143</v>
      </c>
      <c r="CD39" s="38">
        <v>46.145604739969826</v>
      </c>
      <c r="CE39" s="38">
        <v>0</v>
      </c>
      <c r="CF39" s="38">
        <v>3.8295615323296277E-2</v>
      </c>
      <c r="CG39" s="38">
        <v>599.73267898942049</v>
      </c>
      <c r="CH39" s="38">
        <v>162.62668866811356</v>
      </c>
      <c r="CI39" s="38">
        <v>7.0519624481551781E-3</v>
      </c>
      <c r="CJ39" s="38">
        <v>225.57408017742677</v>
      </c>
      <c r="CK39" s="38">
        <v>0</v>
      </c>
      <c r="CL39" s="38">
        <v>0</v>
      </c>
      <c r="CM39" s="38">
        <v>0</v>
      </c>
      <c r="CN39" s="38">
        <v>3999.1052215847862</v>
      </c>
      <c r="DA39">
        <v>0</v>
      </c>
      <c r="DN39">
        <v>0</v>
      </c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>
        <v>0</v>
      </c>
      <c r="EB39" s="38"/>
      <c r="FP39" s="38"/>
      <c r="FQ39" s="38"/>
      <c r="FR39" s="38"/>
      <c r="FS39" s="38"/>
      <c r="FT39" s="38"/>
      <c r="FU39" s="38"/>
      <c r="FV39" s="38"/>
      <c r="GS39">
        <v>0</v>
      </c>
      <c r="HF39">
        <v>0</v>
      </c>
    </row>
    <row r="40" spans="1:216" ht="18" x14ac:dyDescent="0.25">
      <c r="A40" s="93"/>
      <c r="B40" s="96"/>
      <c r="C40" s="22" t="s">
        <v>91</v>
      </c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75">
        <f t="shared" si="7"/>
        <v>0</v>
      </c>
      <c r="W40" s="75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>
        <v>925.654364811861</v>
      </c>
      <c r="AN40" s="78">
        <f t="shared" si="8"/>
        <v>925.654364811861</v>
      </c>
      <c r="AO40" s="78">
        <f t="shared" si="9"/>
        <v>925.654364811861</v>
      </c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CJ40">
        <v>0</v>
      </c>
      <c r="DA40">
        <v>0</v>
      </c>
      <c r="DN40">
        <v>0</v>
      </c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>
        <v>0</v>
      </c>
      <c r="EB40" s="38"/>
      <c r="FP40" s="38"/>
      <c r="FQ40" s="38"/>
      <c r="FR40" s="38"/>
      <c r="FS40" s="38"/>
      <c r="FT40" s="38"/>
      <c r="FU40" s="38"/>
      <c r="FV40" s="38"/>
      <c r="GS40">
        <v>0</v>
      </c>
      <c r="HF40">
        <v>0</v>
      </c>
    </row>
    <row r="41" spans="1:216" x14ac:dyDescent="0.25">
      <c r="A41" s="93"/>
      <c r="B41" s="96"/>
      <c r="C41" s="23" t="s">
        <v>105</v>
      </c>
      <c r="D41" s="71"/>
      <c r="E41" s="72"/>
      <c r="F41" s="72"/>
      <c r="G41" s="72"/>
      <c r="H41" s="72">
        <v>16.566225767643999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1">
        <f t="shared" si="7"/>
        <v>16.566225767643999</v>
      </c>
      <c r="W41" s="71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4">
        <f t="shared" si="8"/>
        <v>0</v>
      </c>
      <c r="AO41" s="74">
        <f t="shared" si="9"/>
        <v>16.566225767643999</v>
      </c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CJ41">
        <v>0</v>
      </c>
      <c r="CN41" s="38">
        <v>3238.3809404094745</v>
      </c>
      <c r="DA41">
        <v>0</v>
      </c>
      <c r="DN41">
        <v>0</v>
      </c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>
        <v>0</v>
      </c>
      <c r="EB41" s="38"/>
      <c r="FP41" s="38"/>
      <c r="FQ41" s="38"/>
      <c r="FR41" s="38"/>
      <c r="FS41" s="38"/>
      <c r="FT41" s="38"/>
      <c r="FU41" s="38"/>
      <c r="FV41" s="38"/>
      <c r="GS41">
        <v>0</v>
      </c>
      <c r="HF41">
        <v>0</v>
      </c>
    </row>
    <row r="42" spans="1:216" x14ac:dyDescent="0.25">
      <c r="A42" s="94"/>
      <c r="B42" s="97"/>
      <c r="C42" s="31" t="s">
        <v>92</v>
      </c>
      <c r="D42" s="84">
        <f t="shared" ref="D42:K42" si="10">SUM(D27:D41)</f>
        <v>5.362974144851143</v>
      </c>
      <c r="E42" s="85">
        <f t="shared" si="10"/>
        <v>72.010351590171069</v>
      </c>
      <c r="F42" s="85">
        <f t="shared" si="10"/>
        <v>46.145604739969826</v>
      </c>
      <c r="G42" s="85">
        <f t="shared" si="10"/>
        <v>4785.094149248278</v>
      </c>
      <c r="H42" s="85">
        <f t="shared" si="10"/>
        <v>16.566225767643999</v>
      </c>
      <c r="I42" s="85">
        <f t="shared" si="10"/>
        <v>342.89173807931689</v>
      </c>
      <c r="J42" s="85">
        <f t="shared" si="10"/>
        <v>0</v>
      </c>
      <c r="K42" s="85">
        <f t="shared" si="10"/>
        <v>0</v>
      </c>
      <c r="L42" s="85">
        <f>SUM(L27:L41)</f>
        <v>0</v>
      </c>
      <c r="M42" s="85">
        <f>SUM(M27:M41)</f>
        <v>11.73016872364961</v>
      </c>
      <c r="N42" s="85">
        <f t="shared" ref="N42:S42" si="11">SUM(N27:N41)</f>
        <v>0</v>
      </c>
      <c r="O42" s="85">
        <f t="shared" si="11"/>
        <v>0</v>
      </c>
      <c r="P42" s="85">
        <f t="shared" si="11"/>
        <v>0</v>
      </c>
      <c r="Q42" s="85">
        <f t="shared" si="11"/>
        <v>0</v>
      </c>
      <c r="R42" s="85">
        <f t="shared" si="11"/>
        <v>0</v>
      </c>
      <c r="S42" s="85">
        <f t="shared" si="11"/>
        <v>0</v>
      </c>
      <c r="T42" s="85">
        <f>SUM(T27:T41)</f>
        <v>0</v>
      </c>
      <c r="U42" s="85"/>
      <c r="V42" s="84">
        <f>SUM(D42:T42)</f>
        <v>5279.8012122938808</v>
      </c>
      <c r="W42" s="84">
        <f t="shared" ref="W42:AL42" si="12">SUM(W27:W41)</f>
        <v>0</v>
      </c>
      <c r="X42" s="85">
        <f t="shared" si="12"/>
        <v>0</v>
      </c>
      <c r="Y42" s="85">
        <f t="shared" si="12"/>
        <v>106.84535668973228</v>
      </c>
      <c r="Z42" s="85">
        <f t="shared" si="12"/>
        <v>2766.9236501340179</v>
      </c>
      <c r="AA42" s="85">
        <f t="shared" si="12"/>
        <v>1251.0351508177846</v>
      </c>
      <c r="AB42" s="85">
        <f t="shared" si="12"/>
        <v>30.92254358069269</v>
      </c>
      <c r="AC42" s="85">
        <f t="shared" si="12"/>
        <v>0</v>
      </c>
      <c r="AD42" s="85">
        <f t="shared" si="12"/>
        <v>21252.424985489586</v>
      </c>
      <c r="AE42" s="85">
        <f t="shared" si="12"/>
        <v>0</v>
      </c>
      <c r="AF42" s="85">
        <f t="shared" si="12"/>
        <v>606.70813495798359</v>
      </c>
      <c r="AG42" s="85">
        <f t="shared" si="12"/>
        <v>165.582217203364</v>
      </c>
      <c r="AH42" s="85">
        <f t="shared" si="12"/>
        <v>0</v>
      </c>
      <c r="AI42" s="85">
        <f t="shared" si="12"/>
        <v>0</v>
      </c>
      <c r="AJ42" s="85">
        <f t="shared" si="12"/>
        <v>0</v>
      </c>
      <c r="AK42" s="85">
        <f t="shared" si="12"/>
        <v>1014.8405866368612</v>
      </c>
      <c r="AL42" s="85">
        <f t="shared" si="12"/>
        <v>0</v>
      </c>
      <c r="AM42" s="85">
        <f>SUM(AM27:AM41)</f>
        <v>7513.7776147470113</v>
      </c>
      <c r="AN42" s="84">
        <f>SUM(W42:AM42)</f>
        <v>34709.060240257029</v>
      </c>
      <c r="AO42" s="86">
        <f>+AN42+V42</f>
        <v>39988.861452550911</v>
      </c>
      <c r="AP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CJ42">
        <v>0</v>
      </c>
      <c r="DA42">
        <v>0</v>
      </c>
      <c r="DN42">
        <v>0</v>
      </c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>
        <v>0</v>
      </c>
      <c r="EB42" s="38"/>
      <c r="FP42" s="38"/>
      <c r="FQ42" s="38"/>
      <c r="FR42" s="38"/>
      <c r="FS42" s="38"/>
      <c r="FT42" s="38"/>
      <c r="FU42" s="38"/>
      <c r="FV42" s="38"/>
      <c r="GS42">
        <v>0</v>
      </c>
      <c r="HF42">
        <v>0</v>
      </c>
    </row>
    <row r="43" spans="1:216" x14ac:dyDescent="0.25">
      <c r="AP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CJ43">
        <v>0</v>
      </c>
      <c r="DA43">
        <v>0</v>
      </c>
      <c r="DN43">
        <v>0</v>
      </c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>
        <v>0</v>
      </c>
      <c r="EB43" s="38"/>
      <c r="FP43" s="38"/>
      <c r="FQ43" s="38"/>
      <c r="FR43" s="38"/>
      <c r="FS43" s="38"/>
      <c r="FT43" s="38"/>
      <c r="FU43" s="38"/>
      <c r="FV43" s="38"/>
      <c r="GS43">
        <v>0</v>
      </c>
      <c r="HF43">
        <v>0</v>
      </c>
    </row>
    <row r="44" spans="1:216" x14ac:dyDescent="0.25"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CJ44">
        <v>0</v>
      </c>
      <c r="DA44">
        <v>0</v>
      </c>
      <c r="DN44">
        <v>0</v>
      </c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>
        <v>0</v>
      </c>
      <c r="EB44" s="38"/>
      <c r="FP44" s="38"/>
      <c r="FQ44" s="38"/>
      <c r="FR44" s="38"/>
      <c r="FS44" s="38"/>
      <c r="FT44" s="38"/>
      <c r="FU44" s="38"/>
      <c r="FV44" s="38"/>
      <c r="GS44">
        <v>0</v>
      </c>
      <c r="HF44">
        <v>0</v>
      </c>
    </row>
    <row r="45" spans="1:216" x14ac:dyDescent="0.25">
      <c r="A45" s="1"/>
      <c r="B45" s="99" t="s">
        <v>163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S45" t="s">
        <v>128</v>
      </c>
      <c r="CJ45">
        <v>0</v>
      </c>
      <c r="DA45">
        <v>0</v>
      </c>
      <c r="DN45">
        <v>0</v>
      </c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>
        <v>0</v>
      </c>
      <c r="EB45" s="38"/>
      <c r="FP45" s="38"/>
      <c r="FQ45" s="38"/>
      <c r="FR45" s="38"/>
      <c r="FS45" s="38"/>
      <c r="FT45" s="38"/>
      <c r="FU45" s="38"/>
      <c r="FV45" s="38"/>
      <c r="GS45">
        <v>0</v>
      </c>
      <c r="HF45">
        <v>0</v>
      </c>
    </row>
    <row r="46" spans="1:216" ht="15" customHeight="1" x14ac:dyDescent="0.25">
      <c r="A46" s="2"/>
      <c r="B46" s="3"/>
      <c r="C46" s="4"/>
      <c r="D46" s="88" t="s">
        <v>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90" t="s">
        <v>1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5"/>
      <c r="AQ46" t="s">
        <v>131</v>
      </c>
      <c r="AS46" t="s">
        <v>95</v>
      </c>
      <c r="BF46" s="38" t="s">
        <v>157</v>
      </c>
      <c r="BG46" s="38"/>
      <c r="BH46" s="38"/>
      <c r="BI46" s="38" t="s">
        <v>95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U46" t="s">
        <v>157</v>
      </c>
      <c r="BW46" t="s">
        <v>95</v>
      </c>
      <c r="CP46" t="s">
        <v>131</v>
      </c>
      <c r="CR46" t="s">
        <v>95</v>
      </c>
      <c r="DA46">
        <v>0</v>
      </c>
      <c r="DE46" t="s">
        <v>157</v>
      </c>
      <c r="DG46" t="s">
        <v>95</v>
      </c>
      <c r="DN46">
        <v>0</v>
      </c>
      <c r="DQ46" s="38" t="s">
        <v>157</v>
      </c>
      <c r="DR46" s="38"/>
      <c r="DS46" s="38" t="s">
        <v>95</v>
      </c>
      <c r="DT46" s="38"/>
      <c r="DU46" s="38"/>
      <c r="DV46" s="38"/>
      <c r="DW46" s="38"/>
      <c r="DX46" s="38"/>
      <c r="DY46" s="38"/>
      <c r="DZ46" s="38"/>
      <c r="EA46" s="38"/>
      <c r="EB46" s="38"/>
      <c r="ED46" t="s">
        <v>157</v>
      </c>
      <c r="EF46" t="s">
        <v>95</v>
      </c>
      <c r="EP46" t="s">
        <v>157</v>
      </c>
      <c r="ER46" t="s">
        <v>95</v>
      </c>
      <c r="FB46" t="s">
        <v>157</v>
      </c>
      <c r="FD46" t="s">
        <v>95</v>
      </c>
      <c r="GK46" t="s">
        <v>157</v>
      </c>
      <c r="GM46" t="s">
        <v>95</v>
      </c>
      <c r="GW46" t="s">
        <v>157</v>
      </c>
      <c r="GY46" t="s">
        <v>95</v>
      </c>
      <c r="HF46">
        <v>0</v>
      </c>
    </row>
    <row r="47" spans="1:216" s="43" customFormat="1" ht="15" customHeight="1" x14ac:dyDescent="0.25">
      <c r="A47" s="2"/>
      <c r="B47" s="2" t="str">
        <f>+AQ46</f>
        <v>DEPARTAMENTO DE APURIMAC</v>
      </c>
      <c r="C47" s="6"/>
      <c r="D47" s="53" t="s">
        <v>2</v>
      </c>
      <c r="E47" s="54" t="s">
        <v>3</v>
      </c>
      <c r="F47" s="54" t="s">
        <v>4</v>
      </c>
      <c r="G47" s="54" t="s">
        <v>5</v>
      </c>
      <c r="H47" s="54" t="s">
        <v>6</v>
      </c>
      <c r="I47" s="54" t="s">
        <v>7</v>
      </c>
      <c r="J47" s="54" t="s">
        <v>8</v>
      </c>
      <c r="K47" s="54" t="s">
        <v>9</v>
      </c>
      <c r="L47" s="54" t="s">
        <v>10</v>
      </c>
      <c r="M47" s="54" t="s">
        <v>11</v>
      </c>
      <c r="N47" s="54" t="s">
        <v>12</v>
      </c>
      <c r="O47" s="54" t="s">
        <v>13</v>
      </c>
      <c r="P47" s="54" t="s">
        <v>14</v>
      </c>
      <c r="Q47" s="54" t="s">
        <v>15</v>
      </c>
      <c r="R47" s="54" t="s">
        <v>16</v>
      </c>
      <c r="S47" s="54" t="s">
        <v>17</v>
      </c>
      <c r="T47" s="54" t="s">
        <v>18</v>
      </c>
      <c r="U47" s="55" t="s">
        <v>19</v>
      </c>
      <c r="V47" s="56" t="s">
        <v>20</v>
      </c>
      <c r="W47" s="53" t="s">
        <v>21</v>
      </c>
      <c r="X47" s="54" t="s">
        <v>22</v>
      </c>
      <c r="Y47" s="54" t="s">
        <v>23</v>
      </c>
      <c r="Z47" s="54" t="s">
        <v>24</v>
      </c>
      <c r="AA47" s="54" t="s">
        <v>25</v>
      </c>
      <c r="AB47" s="54" t="s">
        <v>26</v>
      </c>
      <c r="AC47" s="54" t="s">
        <v>27</v>
      </c>
      <c r="AD47" s="54" t="s">
        <v>28</v>
      </c>
      <c r="AE47" s="54" t="s">
        <v>29</v>
      </c>
      <c r="AF47" s="54" t="s">
        <v>30</v>
      </c>
      <c r="AG47" s="54" t="s">
        <v>31</v>
      </c>
      <c r="AH47" s="54" t="s">
        <v>32</v>
      </c>
      <c r="AI47" s="54" t="s">
        <v>33</v>
      </c>
      <c r="AJ47" s="54" t="s">
        <v>34</v>
      </c>
      <c r="AK47" s="54" t="s">
        <v>35</v>
      </c>
      <c r="AL47" s="54" t="s">
        <v>36</v>
      </c>
      <c r="AM47" s="54" t="s">
        <v>37</v>
      </c>
      <c r="AN47" s="57" t="s">
        <v>38</v>
      </c>
      <c r="AO47" s="57" t="s">
        <v>39</v>
      </c>
      <c r="AS47" s="43" t="s">
        <v>106</v>
      </c>
      <c r="AT47" s="43" t="s">
        <v>72</v>
      </c>
      <c r="AU47" s="43" t="s">
        <v>96</v>
      </c>
      <c r="AV47" s="43" t="s">
        <v>43</v>
      </c>
      <c r="AW47" s="43" t="s">
        <v>107</v>
      </c>
      <c r="AX47" s="43" t="s">
        <v>97</v>
      </c>
      <c r="AY47" s="43" t="s">
        <v>98</v>
      </c>
      <c r="AZ47" s="43" t="s">
        <v>99</v>
      </c>
      <c r="BA47" s="43" t="s">
        <v>44</v>
      </c>
      <c r="BB47" s="43" t="s">
        <v>100</v>
      </c>
      <c r="BC47" s="43" t="s">
        <v>101</v>
      </c>
      <c r="BD47" s="43" t="s">
        <v>102</v>
      </c>
      <c r="BF47" s="52" t="s">
        <v>77</v>
      </c>
      <c r="BG47" s="52"/>
      <c r="BH47" s="52" t="s">
        <v>106</v>
      </c>
      <c r="BI47" s="52" t="s">
        <v>96</v>
      </c>
      <c r="BJ47" s="52" t="s">
        <v>72</v>
      </c>
      <c r="BK47" s="52" t="s">
        <v>43</v>
      </c>
      <c r="BL47" s="52" t="s">
        <v>61</v>
      </c>
      <c r="BM47" s="52" t="s">
        <v>97</v>
      </c>
      <c r="BN47" s="52" t="s">
        <v>110</v>
      </c>
      <c r="BO47" s="52" t="s">
        <v>67</v>
      </c>
      <c r="BP47" s="52" t="s">
        <v>98</v>
      </c>
      <c r="BQ47" s="52" t="s">
        <v>99</v>
      </c>
      <c r="BR47" s="52" t="s">
        <v>63</v>
      </c>
      <c r="BS47" s="52" t="s">
        <v>76</v>
      </c>
      <c r="BU47" s="43" t="s">
        <v>116</v>
      </c>
      <c r="BW47" s="43" t="s">
        <v>74</v>
      </c>
      <c r="BX47" s="43" t="s">
        <v>96</v>
      </c>
      <c r="BY47" s="43" t="s">
        <v>72</v>
      </c>
      <c r="BZ47" s="43" t="s">
        <v>43</v>
      </c>
      <c r="CA47" s="43" t="s">
        <v>61</v>
      </c>
      <c r="CB47" s="43" t="s">
        <v>110</v>
      </c>
      <c r="CC47" s="43" t="s">
        <v>111</v>
      </c>
      <c r="CD47" s="43" t="s">
        <v>112</v>
      </c>
      <c r="CE47" s="43" t="s">
        <v>59</v>
      </c>
      <c r="CF47" s="43" t="s">
        <v>97</v>
      </c>
      <c r="CG47" s="43" t="s">
        <v>113</v>
      </c>
      <c r="CH47" s="43" t="s">
        <v>68</v>
      </c>
      <c r="CI47" s="43" t="s">
        <v>98</v>
      </c>
      <c r="CJ47" s="43" t="s">
        <v>99</v>
      </c>
      <c r="CK47" s="43" t="s">
        <v>63</v>
      </c>
      <c r="CL47" s="43" t="s">
        <v>114</v>
      </c>
      <c r="CM47" s="43" t="s">
        <v>115</v>
      </c>
      <c r="CN47" s="43" t="s">
        <v>76</v>
      </c>
      <c r="CO47"/>
      <c r="CP47" s="43" t="s">
        <v>77</v>
      </c>
      <c r="CR47" s="43" t="s">
        <v>106</v>
      </c>
      <c r="CS47" s="43" t="s">
        <v>96</v>
      </c>
      <c r="CT47" s="43" t="s">
        <v>72</v>
      </c>
      <c r="CU47" s="43" t="s">
        <v>43</v>
      </c>
      <c r="CV47" s="43" t="s">
        <v>61</v>
      </c>
      <c r="CW47" s="43" t="s">
        <v>97</v>
      </c>
      <c r="CX47" s="43" t="s">
        <v>113</v>
      </c>
      <c r="CY47" s="43" t="s">
        <v>68</v>
      </c>
      <c r="CZ47" s="43" t="s">
        <v>98</v>
      </c>
      <c r="DA47" s="43" t="s">
        <v>99</v>
      </c>
      <c r="DB47" s="43" t="s">
        <v>63</v>
      </c>
      <c r="DC47" s="43" t="s">
        <v>76</v>
      </c>
      <c r="DD47"/>
      <c r="DE47" s="43" t="s">
        <v>77</v>
      </c>
      <c r="DG47" s="43" t="s">
        <v>106</v>
      </c>
      <c r="DH47" s="43" t="s">
        <v>96</v>
      </c>
      <c r="DI47" s="43" t="s">
        <v>72</v>
      </c>
      <c r="DJ47" s="43" t="s">
        <v>43</v>
      </c>
      <c r="DK47" s="43" t="s">
        <v>61</v>
      </c>
      <c r="DL47" s="43" t="s">
        <v>97</v>
      </c>
      <c r="DM47" s="43" t="s">
        <v>98</v>
      </c>
      <c r="DN47" s="43" t="s">
        <v>99</v>
      </c>
      <c r="DO47" s="43" t="s">
        <v>76</v>
      </c>
      <c r="DP47"/>
      <c r="DQ47" s="52" t="s">
        <v>77</v>
      </c>
      <c r="DR47" s="52"/>
      <c r="DS47" s="52" t="s">
        <v>106</v>
      </c>
      <c r="DT47" s="52" t="s">
        <v>96</v>
      </c>
      <c r="DU47" s="52" t="s">
        <v>72</v>
      </c>
      <c r="DV47" s="52" t="s">
        <v>43</v>
      </c>
      <c r="DW47" s="52" t="s">
        <v>61</v>
      </c>
      <c r="DX47" s="52" t="s">
        <v>45</v>
      </c>
      <c r="DY47" s="52" t="s">
        <v>97</v>
      </c>
      <c r="DZ47" s="52" t="s">
        <v>98</v>
      </c>
      <c r="EA47" s="52" t="s">
        <v>99</v>
      </c>
      <c r="EB47" s="52" t="s">
        <v>76</v>
      </c>
      <c r="EC47"/>
      <c r="ED47" s="43" t="s">
        <v>77</v>
      </c>
      <c r="EF47" s="43" t="s">
        <v>106</v>
      </c>
      <c r="EG47" s="43" t="s">
        <v>96</v>
      </c>
      <c r="EH47" s="43" t="s">
        <v>72</v>
      </c>
      <c r="EI47" s="43" t="s">
        <v>43</v>
      </c>
      <c r="EJ47" s="43" t="s">
        <v>61</v>
      </c>
      <c r="EK47" s="43" t="s">
        <v>97</v>
      </c>
      <c r="EL47" s="43" t="s">
        <v>98</v>
      </c>
      <c r="EM47" s="43" t="s">
        <v>99</v>
      </c>
      <c r="EN47" s="43" t="s">
        <v>76</v>
      </c>
      <c r="EP47" s="43" t="s">
        <v>77</v>
      </c>
      <c r="ER47" s="43" t="s">
        <v>106</v>
      </c>
      <c r="ES47" s="43" t="s">
        <v>96</v>
      </c>
      <c r="ET47" s="43" t="s">
        <v>63</v>
      </c>
      <c r="EU47" s="43" t="s">
        <v>43</v>
      </c>
      <c r="EV47" s="43" t="s">
        <v>125</v>
      </c>
      <c r="EW47" s="43" t="s">
        <v>97</v>
      </c>
      <c r="EX47" s="43" t="s">
        <v>98</v>
      </c>
      <c r="EY47" s="43" t="s">
        <v>99</v>
      </c>
      <c r="EZ47" s="43" t="s">
        <v>76</v>
      </c>
      <c r="FB47" s="43" t="s">
        <v>77</v>
      </c>
      <c r="FD47" s="43" t="s">
        <v>106</v>
      </c>
      <c r="FE47" s="43" t="s">
        <v>96</v>
      </c>
      <c r="FF47" s="43" t="s">
        <v>72</v>
      </c>
      <c r="FG47" s="43" t="s">
        <v>43</v>
      </c>
      <c r="FH47" s="43" t="s">
        <v>61</v>
      </c>
      <c r="FI47" s="43" t="s">
        <v>97</v>
      </c>
      <c r="FJ47" s="43" t="s">
        <v>98</v>
      </c>
      <c r="FK47" s="43" t="s">
        <v>99</v>
      </c>
      <c r="FL47" s="43" t="s">
        <v>76</v>
      </c>
      <c r="GK47" s="43" t="s">
        <v>116</v>
      </c>
      <c r="GM47" s="43" t="s">
        <v>74</v>
      </c>
      <c r="GN47" s="43" t="s">
        <v>96</v>
      </c>
      <c r="GO47" s="43" t="s">
        <v>72</v>
      </c>
      <c r="GP47" s="43" t="s">
        <v>43</v>
      </c>
      <c r="GQ47" s="43" t="s">
        <v>61</v>
      </c>
      <c r="GR47" s="43" t="s">
        <v>98</v>
      </c>
      <c r="GS47" s="43" t="s">
        <v>99</v>
      </c>
      <c r="GT47" s="43" t="s">
        <v>63</v>
      </c>
      <c r="GU47" s="43" t="s">
        <v>76</v>
      </c>
      <c r="GV47"/>
      <c r="GW47" s="43" t="s">
        <v>116</v>
      </c>
      <c r="GY47" s="43" t="s">
        <v>106</v>
      </c>
      <c r="GZ47" s="43" t="s">
        <v>96</v>
      </c>
      <c r="HA47" s="43" t="s">
        <v>72</v>
      </c>
      <c r="HB47" s="43" t="s">
        <v>43</v>
      </c>
      <c r="HC47" s="43" t="s">
        <v>61</v>
      </c>
      <c r="HD47" s="43" t="s">
        <v>67</v>
      </c>
      <c r="HE47" s="43" t="s">
        <v>98</v>
      </c>
      <c r="HF47" s="43" t="s">
        <v>99</v>
      </c>
      <c r="HG47" s="43" t="s">
        <v>76</v>
      </c>
      <c r="HH47"/>
    </row>
    <row r="48" spans="1:216" ht="27" x14ac:dyDescent="0.25">
      <c r="A48" s="12"/>
      <c r="B48" s="13"/>
      <c r="C48" s="14"/>
      <c r="D48" s="15" t="s">
        <v>40</v>
      </c>
      <c r="E48" s="16" t="s">
        <v>41</v>
      </c>
      <c r="F48" s="16" t="s">
        <v>42</v>
      </c>
      <c r="G48" s="16" t="s">
        <v>43</v>
      </c>
      <c r="H48" s="16" t="s">
        <v>44</v>
      </c>
      <c r="I48" s="17" t="s">
        <v>45</v>
      </c>
      <c r="J48" s="17" t="s">
        <v>46</v>
      </c>
      <c r="K48" s="16" t="s">
        <v>47</v>
      </c>
      <c r="L48" s="16" t="s">
        <v>48</v>
      </c>
      <c r="M48" s="16" t="s">
        <v>49</v>
      </c>
      <c r="N48" s="16" t="s">
        <v>50</v>
      </c>
      <c r="O48" s="17" t="s">
        <v>51</v>
      </c>
      <c r="P48" s="17" t="s">
        <v>52</v>
      </c>
      <c r="Q48" s="16" t="s">
        <v>53</v>
      </c>
      <c r="R48" s="16" t="s">
        <v>54</v>
      </c>
      <c r="S48" s="16" t="s">
        <v>55</v>
      </c>
      <c r="T48" s="16" t="s">
        <v>56</v>
      </c>
      <c r="U48" s="18" t="s">
        <v>57</v>
      </c>
      <c r="V48" s="19" t="s">
        <v>58</v>
      </c>
      <c r="W48" s="20" t="s">
        <v>59</v>
      </c>
      <c r="X48" s="16" t="s">
        <v>60</v>
      </c>
      <c r="Y48" s="16" t="s">
        <v>61</v>
      </c>
      <c r="Z48" s="16" t="s">
        <v>62</v>
      </c>
      <c r="AA48" s="16" t="s">
        <v>63</v>
      </c>
      <c r="AB48" s="17" t="s">
        <v>64</v>
      </c>
      <c r="AC48" s="16" t="s">
        <v>65</v>
      </c>
      <c r="AD48" s="16" t="s">
        <v>178</v>
      </c>
      <c r="AE48" s="16" t="s">
        <v>179</v>
      </c>
      <c r="AF48" s="16" t="s">
        <v>67</v>
      </c>
      <c r="AG48" s="16" t="s">
        <v>68</v>
      </c>
      <c r="AH48" s="17" t="s">
        <v>69</v>
      </c>
      <c r="AI48" s="17" t="s">
        <v>70</v>
      </c>
      <c r="AJ48" s="16" t="s">
        <v>71</v>
      </c>
      <c r="AK48" s="16" t="s">
        <v>72</v>
      </c>
      <c r="AL48" s="16" t="s">
        <v>73</v>
      </c>
      <c r="AM48" s="16" t="s">
        <v>74</v>
      </c>
      <c r="AN48" s="21" t="s">
        <v>75</v>
      </c>
      <c r="AO48" s="21" t="s">
        <v>76</v>
      </c>
      <c r="AQ48" t="s">
        <v>93</v>
      </c>
      <c r="AR48" t="s">
        <v>83</v>
      </c>
      <c r="AS48" s="38">
        <v>54.616106239938631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54.616106239938631</v>
      </c>
      <c r="BF48" s="38" t="s">
        <v>93</v>
      </c>
      <c r="BG48" s="38" t="s">
        <v>83</v>
      </c>
      <c r="BH48" s="38">
        <v>15.632991537541757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15.632991537541757</v>
      </c>
      <c r="BT48" s="38"/>
      <c r="BU48" t="s">
        <v>93</v>
      </c>
      <c r="BV48" t="s">
        <v>78</v>
      </c>
      <c r="BW48" s="38">
        <v>2.9112059965886399</v>
      </c>
      <c r="BX48" s="38">
        <v>22.464051710237989</v>
      </c>
      <c r="BY48" s="38">
        <v>0</v>
      </c>
      <c r="BZ48" s="38">
        <v>17.540590703031139</v>
      </c>
      <c r="CA48" s="38">
        <v>1.8758467754157808</v>
      </c>
      <c r="CB48" s="38">
        <v>4.3071516167336821</v>
      </c>
      <c r="CC48" s="38">
        <v>0.3214276395063641</v>
      </c>
      <c r="CD48" s="38">
        <v>2.7657177537211277</v>
      </c>
      <c r="CE48" s="38">
        <v>0</v>
      </c>
      <c r="CF48" s="38"/>
      <c r="CG48" s="38">
        <v>0</v>
      </c>
      <c r="CH48" s="38">
        <v>0</v>
      </c>
      <c r="CI48" s="38"/>
      <c r="CJ48" s="38">
        <v>13.518474564542601</v>
      </c>
      <c r="CK48" s="38">
        <v>0</v>
      </c>
      <c r="CL48" s="38">
        <v>0</v>
      </c>
      <c r="CM48" s="38">
        <v>0</v>
      </c>
      <c r="CN48" s="38">
        <v>65.704466759777318</v>
      </c>
      <c r="CP48" t="s">
        <v>93</v>
      </c>
      <c r="CQ48" t="s">
        <v>78</v>
      </c>
      <c r="CR48" s="38">
        <v>15.969820666566902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0</v>
      </c>
      <c r="CY48" s="38">
        <v>0</v>
      </c>
      <c r="CZ48" s="38">
        <v>0</v>
      </c>
      <c r="DA48" s="38">
        <v>0</v>
      </c>
      <c r="DB48" s="38">
        <v>0</v>
      </c>
      <c r="DC48" s="38">
        <v>15.969820666566902</v>
      </c>
      <c r="DE48" t="s">
        <v>93</v>
      </c>
      <c r="DF48" t="s">
        <v>81</v>
      </c>
      <c r="DG48" s="38">
        <v>4.3862679987507836E-3</v>
      </c>
      <c r="DH48" s="38">
        <v>0</v>
      </c>
      <c r="DI48" s="38">
        <v>0</v>
      </c>
      <c r="DJ48" s="38">
        <v>0</v>
      </c>
      <c r="DK48" s="38">
        <v>0</v>
      </c>
      <c r="DL48" s="38">
        <v>0</v>
      </c>
      <c r="DM48" s="38">
        <v>0.17674153545691607</v>
      </c>
      <c r="DN48" s="38">
        <v>3.414888062845841E-2</v>
      </c>
      <c r="DO48" s="38">
        <f>+SUM(DG48:DN48)</f>
        <v>0.21527668408412526</v>
      </c>
      <c r="DQ48" s="38" t="s">
        <v>93</v>
      </c>
      <c r="DR48" s="38" t="s">
        <v>81</v>
      </c>
      <c r="DS48" s="38">
        <v>37.788046198134317</v>
      </c>
      <c r="DT48" s="38">
        <v>1.1222103880010139E-11</v>
      </c>
      <c r="DU48" s="38">
        <v>0</v>
      </c>
      <c r="DV48" s="38">
        <v>0</v>
      </c>
      <c r="DW48" s="38">
        <v>0</v>
      </c>
      <c r="DX48" s="38"/>
      <c r="DY48" s="38">
        <v>0</v>
      </c>
      <c r="DZ48" s="38">
        <v>1.1992994001100559</v>
      </c>
      <c r="EA48" s="38">
        <v>26.126761640025098</v>
      </c>
      <c r="EB48" s="38">
        <v>65.114107238280695</v>
      </c>
      <c r="ED48" t="s">
        <v>93</v>
      </c>
      <c r="EE48" t="s">
        <v>83</v>
      </c>
      <c r="EF48" s="38">
        <v>1.8654112941563101</v>
      </c>
      <c r="EG48" s="38">
        <v>0</v>
      </c>
      <c r="EH48" s="38">
        <v>0</v>
      </c>
      <c r="EI48" s="38">
        <v>0</v>
      </c>
      <c r="EJ48" s="38">
        <v>0</v>
      </c>
      <c r="EK48" s="38">
        <v>0</v>
      </c>
      <c r="EL48" s="38">
        <v>0</v>
      </c>
      <c r="EM48" s="38">
        <v>0</v>
      </c>
      <c r="EN48" s="38">
        <v>1.8654112941563101</v>
      </c>
      <c r="EP48" t="s">
        <v>93</v>
      </c>
      <c r="EQ48" t="s">
        <v>83</v>
      </c>
      <c r="ER48" s="38">
        <v>2.4496583186305592</v>
      </c>
      <c r="ES48" s="38">
        <v>0</v>
      </c>
      <c r="ET48" s="38">
        <v>0</v>
      </c>
      <c r="EU48" s="38">
        <v>0</v>
      </c>
      <c r="EV48" s="38">
        <v>0</v>
      </c>
      <c r="EW48" s="38">
        <v>0</v>
      </c>
      <c r="EX48" s="38">
        <v>0</v>
      </c>
      <c r="EY48" s="38">
        <v>0</v>
      </c>
      <c r="EZ48" s="38">
        <v>2.4496583186305592</v>
      </c>
      <c r="FB48" t="s">
        <v>93</v>
      </c>
      <c r="FC48" t="s">
        <v>83</v>
      </c>
      <c r="FD48" s="38">
        <v>5.5785780652609693</v>
      </c>
      <c r="FE48" s="38">
        <v>0</v>
      </c>
      <c r="FF48" s="38">
        <v>0</v>
      </c>
      <c r="FG48" s="38">
        <v>0</v>
      </c>
      <c r="FH48" s="38">
        <v>0</v>
      </c>
      <c r="FI48" s="38">
        <v>0</v>
      </c>
      <c r="FJ48" s="38">
        <v>0</v>
      </c>
      <c r="FK48" s="38">
        <v>0</v>
      </c>
      <c r="FL48" s="38">
        <v>5.5785780652609693</v>
      </c>
      <c r="FP48" s="38"/>
      <c r="FQ48" s="38"/>
      <c r="FR48" s="38"/>
      <c r="FS48" s="38"/>
      <c r="FT48" s="38"/>
      <c r="FU48" s="38"/>
      <c r="FV48" s="38"/>
      <c r="GK48" t="s">
        <v>93</v>
      </c>
      <c r="GL48" s="38" t="s">
        <v>80</v>
      </c>
      <c r="GM48" s="38">
        <v>0</v>
      </c>
      <c r="GN48" s="38"/>
      <c r="GO48" s="38"/>
      <c r="GP48" s="38"/>
      <c r="GQ48" s="38"/>
      <c r="GR48" s="38"/>
      <c r="GS48" s="38"/>
      <c r="GT48" s="38"/>
      <c r="GU48" s="38">
        <v>0</v>
      </c>
      <c r="GW48" t="s">
        <v>93</v>
      </c>
      <c r="GX48" t="s">
        <v>166</v>
      </c>
      <c r="GY48" s="38">
        <v>0</v>
      </c>
      <c r="GZ48" s="38">
        <v>0</v>
      </c>
      <c r="HA48" s="38"/>
      <c r="HB48" s="38"/>
      <c r="HC48" s="38"/>
      <c r="HD48" s="38"/>
      <c r="HE48" s="38">
        <v>0</v>
      </c>
      <c r="HF48" s="38">
        <v>0</v>
      </c>
      <c r="HG48" s="38">
        <f>+SUM(GY48:HF48)</f>
        <v>0</v>
      </c>
    </row>
    <row r="49" spans="1:215" ht="18" customHeight="1" x14ac:dyDescent="0.25">
      <c r="A49" s="93" t="s">
        <v>77</v>
      </c>
      <c r="B49" s="96" t="s">
        <v>93</v>
      </c>
      <c r="C49" s="23" t="s">
        <v>78</v>
      </c>
      <c r="D49" s="71">
        <v>0.3214276395063641</v>
      </c>
      <c r="E49" s="72">
        <v>4.3071516167336821</v>
      </c>
      <c r="F49" s="72">
        <v>2.7657177537211277</v>
      </c>
      <c r="G49" s="72">
        <v>17.540590703031139</v>
      </c>
      <c r="H49" s="72"/>
      <c r="I49" s="72">
        <v>0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>
        <v>0</v>
      </c>
      <c r="U49" s="73"/>
      <c r="V49" s="71">
        <f>SUM(D49:T49)</f>
        <v>24.934887712992314</v>
      </c>
      <c r="W49" s="71">
        <v>0</v>
      </c>
      <c r="X49" s="72"/>
      <c r="Y49" s="72">
        <v>1.8758467754157808</v>
      </c>
      <c r="Z49" s="72">
        <v>22.464051710237989</v>
      </c>
      <c r="AA49" s="72">
        <v>0</v>
      </c>
      <c r="AB49" s="72">
        <v>0</v>
      </c>
      <c r="AC49" s="72"/>
      <c r="AD49" s="72">
        <v>13.518474564542601</v>
      </c>
      <c r="AE49" s="72"/>
      <c r="AF49" s="72">
        <v>0</v>
      </c>
      <c r="AG49" s="72">
        <v>0</v>
      </c>
      <c r="AH49" s="72"/>
      <c r="AI49" s="72">
        <v>0</v>
      </c>
      <c r="AJ49" s="72">
        <v>0</v>
      </c>
      <c r="AK49" s="72">
        <v>0</v>
      </c>
      <c r="AL49" s="72"/>
      <c r="AM49" s="72">
        <v>18.881026663155541</v>
      </c>
      <c r="AN49" s="74">
        <f>SUM(W49:AM49)</f>
        <v>56.739399713351915</v>
      </c>
      <c r="AO49" s="74">
        <f>+AN49+V49</f>
        <v>81.674287426344222</v>
      </c>
      <c r="AR49" t="s">
        <v>103</v>
      </c>
      <c r="AS49" s="38">
        <v>4.1348130706997903</v>
      </c>
      <c r="AT49" s="38">
        <v>0.27263621796242832</v>
      </c>
      <c r="AU49" s="38">
        <v>422.44705277796891</v>
      </c>
      <c r="AV49" s="38">
        <v>3974.1282087493601</v>
      </c>
      <c r="AW49" s="38">
        <v>1.4549158253212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4402.4376266413128</v>
      </c>
      <c r="BF49" s="38"/>
      <c r="BG49" s="38" t="s">
        <v>109</v>
      </c>
      <c r="BH49" s="38">
        <v>3.3174787584273338</v>
      </c>
      <c r="BI49" s="38">
        <v>13.366306598706299</v>
      </c>
      <c r="BJ49" s="38">
        <v>0</v>
      </c>
      <c r="BK49" s="38">
        <v>11.225112158284217</v>
      </c>
      <c r="BL49" s="38">
        <v>3.1453019045184525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31.0541994199363</v>
      </c>
      <c r="BT49" s="38"/>
      <c r="BV49" t="s">
        <v>79</v>
      </c>
      <c r="BW49" s="38">
        <v>2.9691082395938295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/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/>
      <c r="CL49" s="38"/>
      <c r="CM49" s="38"/>
      <c r="CN49" s="38">
        <v>2.9691082395938295</v>
      </c>
      <c r="CQ49" t="s">
        <v>81</v>
      </c>
      <c r="CR49" s="38">
        <v>195.34669479384479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195.34669479384479</v>
      </c>
      <c r="DF49" t="s">
        <v>83</v>
      </c>
      <c r="DG49" s="38">
        <v>2.8951986618819027E-5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f t="shared" ref="DO49:DO58" si="13">+SUM(DG49:DN49)</f>
        <v>2.8951986618819027E-5</v>
      </c>
      <c r="DQ49" s="38"/>
      <c r="DR49" s="38" t="s">
        <v>83</v>
      </c>
      <c r="DS49" s="38">
        <v>2.8631649655027553</v>
      </c>
      <c r="DT49" s="38">
        <v>0</v>
      </c>
      <c r="DU49" s="38">
        <v>0</v>
      </c>
      <c r="DV49" s="38">
        <v>0</v>
      </c>
      <c r="DW49" s="38">
        <v>0</v>
      </c>
      <c r="DX49" s="38"/>
      <c r="DY49" s="38">
        <v>0</v>
      </c>
      <c r="DZ49" s="38">
        <v>0</v>
      </c>
      <c r="EA49" s="38">
        <v>0</v>
      </c>
      <c r="EB49" s="38">
        <v>2.8631649655027553</v>
      </c>
      <c r="EE49" t="s">
        <v>109</v>
      </c>
      <c r="EF49" s="38">
        <v>0.36110973433764371</v>
      </c>
      <c r="EG49" s="38">
        <v>0.23819170568002096</v>
      </c>
      <c r="EH49" s="38">
        <v>0</v>
      </c>
      <c r="EI49" s="38">
        <v>5.0034107665923777</v>
      </c>
      <c r="EJ49" s="38">
        <v>0</v>
      </c>
      <c r="EK49" s="38">
        <v>0</v>
      </c>
      <c r="EL49" s="38">
        <v>0</v>
      </c>
      <c r="EM49" s="38">
        <v>0</v>
      </c>
      <c r="EN49" s="38">
        <v>5.6027122066100423</v>
      </c>
      <c r="EQ49" t="s">
        <v>109</v>
      </c>
      <c r="ER49" s="38">
        <v>0.6944043137505882</v>
      </c>
      <c r="ES49" s="38">
        <v>0</v>
      </c>
      <c r="ET49" s="38">
        <v>0</v>
      </c>
      <c r="EU49" s="38">
        <v>0</v>
      </c>
      <c r="EV49" s="38">
        <v>0</v>
      </c>
      <c r="EW49" s="38">
        <v>0</v>
      </c>
      <c r="EX49" s="38">
        <v>0</v>
      </c>
      <c r="EY49" s="38">
        <v>0</v>
      </c>
      <c r="EZ49" s="38">
        <v>0.6944043137505882</v>
      </c>
      <c r="FC49" t="s">
        <v>109</v>
      </c>
      <c r="FD49" s="38">
        <v>0.50510579346019524</v>
      </c>
      <c r="FE49" s="38">
        <v>0.18142147584000001</v>
      </c>
      <c r="FF49" s="38">
        <v>0.38574465901714294</v>
      </c>
      <c r="FG49" s="38">
        <v>0</v>
      </c>
      <c r="FH49" s="38">
        <v>0</v>
      </c>
      <c r="FI49" s="38">
        <v>0</v>
      </c>
      <c r="FJ49" s="38">
        <v>0</v>
      </c>
      <c r="FK49" s="38">
        <v>0</v>
      </c>
      <c r="FL49" s="38">
        <v>1.0722719283173383</v>
      </c>
      <c r="FP49" s="38"/>
      <c r="FQ49" s="38"/>
      <c r="FR49" s="38"/>
      <c r="FS49" s="38"/>
      <c r="FT49" s="38"/>
      <c r="FU49" s="38"/>
      <c r="FV49" s="38"/>
      <c r="GL49" s="38" t="s">
        <v>83</v>
      </c>
      <c r="GM49" s="38">
        <v>0</v>
      </c>
      <c r="GN49" s="38"/>
      <c r="GO49" s="38"/>
      <c r="GP49" s="38"/>
      <c r="GQ49" s="38"/>
      <c r="GR49" s="38"/>
      <c r="GS49" s="38"/>
      <c r="GT49" s="38"/>
      <c r="GU49" s="38">
        <v>0</v>
      </c>
      <c r="GX49" t="s">
        <v>83</v>
      </c>
      <c r="GY49" s="38">
        <v>0</v>
      </c>
      <c r="GZ49" s="38"/>
      <c r="HA49" s="38"/>
      <c r="HB49" s="38"/>
      <c r="HC49" s="38"/>
      <c r="HD49" s="38"/>
      <c r="HE49" s="38"/>
      <c r="HF49" s="38">
        <v>0</v>
      </c>
      <c r="HG49" s="38">
        <f t="shared" ref="HG49:HG57" si="14">+SUM(GY49:HF49)</f>
        <v>0</v>
      </c>
    </row>
    <row r="50" spans="1:215" ht="27" x14ac:dyDescent="0.25">
      <c r="A50" s="93"/>
      <c r="B50" s="96"/>
      <c r="C50" s="22" t="s">
        <v>79</v>
      </c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5">
        <f t="shared" ref="V50:V63" si="15">SUM(D50:T50)</f>
        <v>0</v>
      </c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>
        <v>2.9691082395938295</v>
      </c>
      <c r="AN50" s="78">
        <f t="shared" ref="AN50:AN63" si="16">SUM(W50:AM50)</f>
        <v>2.9691082395938295</v>
      </c>
      <c r="AO50" s="78">
        <f t="shared" ref="AO50:AO63" si="17">+AN50+V50</f>
        <v>2.9691082395938295</v>
      </c>
      <c r="AR50" t="s">
        <v>86</v>
      </c>
      <c r="AS50" s="38">
        <v>7.4407720365574201E-4</v>
      </c>
      <c r="AT50" s="38">
        <v>0</v>
      </c>
      <c r="AU50" s="38">
        <v>7.1776471367990151</v>
      </c>
      <c r="AV50" s="38">
        <v>236.43156833445599</v>
      </c>
      <c r="AW50" s="38">
        <v>0</v>
      </c>
      <c r="AX50" s="38">
        <v>5.6808857122559999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249.29084526071466</v>
      </c>
      <c r="BF50" s="38"/>
      <c r="BG50" s="38" t="s">
        <v>85</v>
      </c>
      <c r="BH50" s="38">
        <v>7.4548636244573521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7.4548636244573521</v>
      </c>
      <c r="BT50" s="38"/>
      <c r="BV50" t="s">
        <v>80</v>
      </c>
      <c r="BW50" s="38">
        <v>1.7233809781845797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/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/>
      <c r="CL50" s="38"/>
      <c r="CM50" s="38"/>
      <c r="CN50" s="38">
        <v>1.7233809781845797</v>
      </c>
      <c r="CQ50" t="s">
        <v>83</v>
      </c>
      <c r="CR50" s="38">
        <v>1.248796454360616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0</v>
      </c>
      <c r="CY50" s="38">
        <v>0</v>
      </c>
      <c r="CZ50" s="38">
        <v>0</v>
      </c>
      <c r="DA50" s="38">
        <v>0</v>
      </c>
      <c r="DB50" s="38">
        <v>0</v>
      </c>
      <c r="DC50" s="38">
        <v>1.248796454360616</v>
      </c>
      <c r="DF50" t="s">
        <v>109</v>
      </c>
      <c r="DG50" s="38">
        <v>1.2056274496268039E-4</v>
      </c>
      <c r="DH50" s="38">
        <v>8.0699652065162452E-3</v>
      </c>
      <c r="DI50" s="38">
        <v>0</v>
      </c>
      <c r="DJ50" s="38">
        <v>4.2718445287166576E-2</v>
      </c>
      <c r="DK50" s="38">
        <v>0</v>
      </c>
      <c r="DL50" s="38">
        <v>0</v>
      </c>
      <c r="DM50" s="38">
        <v>0</v>
      </c>
      <c r="DN50" s="38">
        <v>0</v>
      </c>
      <c r="DO50" s="38">
        <f t="shared" si="13"/>
        <v>5.0908973238645502E-2</v>
      </c>
      <c r="DQ50" s="38"/>
      <c r="DR50" s="38" t="s">
        <v>84</v>
      </c>
      <c r="DS50" s="38">
        <v>1.0349224663493199E-2</v>
      </c>
      <c r="DT50" s="38">
        <v>9.5404192286941442E-2</v>
      </c>
      <c r="DU50" s="38">
        <v>0</v>
      </c>
      <c r="DV50" s="38">
        <v>1.3733491570012202</v>
      </c>
      <c r="DW50" s="38">
        <v>2.6397847395630437E-3</v>
      </c>
      <c r="DX50" s="38"/>
      <c r="DY50" s="38">
        <v>0</v>
      </c>
      <c r="DZ50" s="38">
        <v>0</v>
      </c>
      <c r="EA50" s="38">
        <v>0</v>
      </c>
      <c r="EB50" s="38">
        <v>1.4817423586912177</v>
      </c>
      <c r="EE50" t="s">
        <v>85</v>
      </c>
      <c r="EF50" s="38">
        <v>0.33361039585100954</v>
      </c>
      <c r="EG50" s="38">
        <v>0</v>
      </c>
      <c r="EH50" s="38">
        <v>0</v>
      </c>
      <c r="EI50" s="38">
        <v>0</v>
      </c>
      <c r="EJ50" s="38">
        <v>0</v>
      </c>
      <c r="EK50" s="38">
        <v>0</v>
      </c>
      <c r="EL50" s="38">
        <v>0</v>
      </c>
      <c r="EM50" s="38">
        <v>0</v>
      </c>
      <c r="EN50" s="38">
        <v>0.33361039585100954</v>
      </c>
      <c r="EQ50" t="s">
        <v>85</v>
      </c>
      <c r="ER50" s="38">
        <v>0</v>
      </c>
      <c r="ES50" s="38">
        <v>0</v>
      </c>
      <c r="ET50" s="38">
        <v>0</v>
      </c>
      <c r="EU50" s="38">
        <v>0</v>
      </c>
      <c r="EV50" s="38">
        <v>0</v>
      </c>
      <c r="EW50" s="38">
        <v>0</v>
      </c>
      <c r="EX50" s="38">
        <v>0</v>
      </c>
      <c r="EY50" s="38">
        <v>0</v>
      </c>
      <c r="EZ50" s="38">
        <v>0</v>
      </c>
      <c r="FC50" t="s">
        <v>85</v>
      </c>
      <c r="FD50" s="38">
        <v>1.159143957748507</v>
      </c>
      <c r="FE50" s="38">
        <v>0</v>
      </c>
      <c r="FF50" s="38">
        <v>0</v>
      </c>
      <c r="FG50" s="38">
        <v>0</v>
      </c>
      <c r="FH50" s="38">
        <v>0</v>
      </c>
      <c r="FI50" s="38">
        <v>0</v>
      </c>
      <c r="FJ50" s="38">
        <v>0</v>
      </c>
      <c r="FK50" s="38">
        <v>0</v>
      </c>
      <c r="FL50" s="38">
        <v>1.159143957748507</v>
      </c>
      <c r="FP50" s="38"/>
      <c r="FQ50" s="38"/>
      <c r="FR50" s="38"/>
      <c r="FS50" s="38"/>
      <c r="FT50" s="38"/>
      <c r="FU50" s="38"/>
      <c r="FV50" s="38"/>
      <c r="GL50" s="38" t="s">
        <v>109</v>
      </c>
      <c r="GM50" s="38">
        <v>0</v>
      </c>
      <c r="GN50" s="38">
        <v>0</v>
      </c>
      <c r="GO50" s="38">
        <v>0</v>
      </c>
      <c r="GP50" s="38">
        <v>0</v>
      </c>
      <c r="GQ50" s="38">
        <v>0</v>
      </c>
      <c r="GR50" s="38"/>
      <c r="GS50" s="38"/>
      <c r="GT50" s="38"/>
      <c r="GU50" s="38">
        <v>0</v>
      </c>
      <c r="GX50" t="s">
        <v>109</v>
      </c>
      <c r="GY50" s="38">
        <v>0</v>
      </c>
      <c r="GZ50" s="38">
        <v>0</v>
      </c>
      <c r="HA50" s="38">
        <v>0</v>
      </c>
      <c r="HB50" s="38">
        <v>0</v>
      </c>
      <c r="HC50" s="38">
        <v>0</v>
      </c>
      <c r="HD50" s="38"/>
      <c r="HE50" s="38"/>
      <c r="HF50" s="38">
        <v>0</v>
      </c>
      <c r="HG50" s="38">
        <f t="shared" si="14"/>
        <v>0</v>
      </c>
    </row>
    <row r="51" spans="1:215" x14ac:dyDescent="0.25">
      <c r="A51" s="93"/>
      <c r="B51" s="96"/>
      <c r="C51" s="23" t="s">
        <v>80</v>
      </c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1">
        <f t="shared" si="15"/>
        <v>0</v>
      </c>
      <c r="W51" s="71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>
        <v>1.7233809781845797</v>
      </c>
      <c r="AN51" s="74">
        <f t="shared" si="16"/>
        <v>1.7233809781845797</v>
      </c>
      <c r="AO51" s="74">
        <f t="shared" si="17"/>
        <v>1.7233809781845797</v>
      </c>
      <c r="AR51" t="s">
        <v>104</v>
      </c>
      <c r="AS51" s="38">
        <v>0</v>
      </c>
      <c r="AT51" s="38">
        <v>0</v>
      </c>
      <c r="AU51" s="38">
        <v>0</v>
      </c>
      <c r="AV51" s="38">
        <v>1.3400782267753402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1.3400782267753402</v>
      </c>
      <c r="BF51" s="38"/>
      <c r="BG51" s="38" t="s">
        <v>86</v>
      </c>
      <c r="BH51" s="38">
        <v>1.7621780115849279</v>
      </c>
      <c r="BI51" s="38">
        <v>0</v>
      </c>
      <c r="BJ51" s="38">
        <v>0</v>
      </c>
      <c r="BK51" s="38">
        <v>1.7502967251961254</v>
      </c>
      <c r="BL51" s="38">
        <v>0</v>
      </c>
      <c r="BM51" s="38">
        <v>1.5648073265727362</v>
      </c>
      <c r="BN51" s="38">
        <v>0</v>
      </c>
      <c r="BO51" s="38">
        <v>0</v>
      </c>
      <c r="BP51" s="38">
        <v>0</v>
      </c>
      <c r="BQ51" s="38">
        <v>0</v>
      </c>
      <c r="BR51" s="38">
        <v>0</v>
      </c>
      <c r="BS51" s="38">
        <v>5.0772820633537892</v>
      </c>
      <c r="BT51" s="38"/>
      <c r="BV51" t="s">
        <v>81</v>
      </c>
      <c r="BW51" s="38">
        <v>28.256677974370305</v>
      </c>
      <c r="BX51" s="38">
        <v>0</v>
      </c>
      <c r="BY51" s="38">
        <v>0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/>
      <c r="CF51" s="38">
        <v>0</v>
      </c>
      <c r="CG51" s="38">
        <v>0</v>
      </c>
      <c r="CH51" s="38">
        <v>0</v>
      </c>
      <c r="CI51" s="38">
        <v>0</v>
      </c>
      <c r="CJ51" s="38">
        <v>0</v>
      </c>
      <c r="CK51" s="38"/>
      <c r="CL51" s="38"/>
      <c r="CM51" s="38"/>
      <c r="CN51" s="38">
        <v>28.256677974370305</v>
      </c>
      <c r="CQ51" t="s">
        <v>84</v>
      </c>
      <c r="CR51" s="38">
        <v>0.73434771189281645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0</v>
      </c>
      <c r="DB51" s="38">
        <v>0</v>
      </c>
      <c r="DC51" s="38">
        <v>0.73434771189281645</v>
      </c>
      <c r="DF51" t="s">
        <v>85</v>
      </c>
      <c r="DG51" s="38">
        <v>1.0361955822352155E-3</v>
      </c>
      <c r="DH51" s="38">
        <v>0</v>
      </c>
      <c r="DI51" s="38">
        <v>0</v>
      </c>
      <c r="DJ51" s="38">
        <v>0</v>
      </c>
      <c r="DK51" s="38">
        <v>0</v>
      </c>
      <c r="DL51" s="38">
        <v>0</v>
      </c>
      <c r="DM51" s="38">
        <v>0</v>
      </c>
      <c r="DN51" s="38">
        <v>0</v>
      </c>
      <c r="DO51" s="38">
        <f t="shared" si="13"/>
        <v>1.0361955822352155E-3</v>
      </c>
      <c r="DQ51" s="38"/>
      <c r="DR51" s="38" t="s">
        <v>117</v>
      </c>
      <c r="DS51" s="38"/>
      <c r="DT51" s="38"/>
      <c r="DU51" s="38"/>
      <c r="DV51" s="38"/>
      <c r="DW51" s="38"/>
      <c r="DX51" s="38"/>
      <c r="DY51" s="38"/>
      <c r="DZ51" s="38"/>
      <c r="EA51" s="38"/>
      <c r="EB51" s="38">
        <v>0</v>
      </c>
      <c r="EE51" t="s">
        <v>86</v>
      </c>
      <c r="EF51" s="38">
        <v>0</v>
      </c>
      <c r="EG51" s="38">
        <v>0</v>
      </c>
      <c r="EH51" s="38">
        <v>0</v>
      </c>
      <c r="EI51" s="38">
        <v>0</v>
      </c>
      <c r="EJ51" s="38">
        <v>0</v>
      </c>
      <c r="EK51" s="38">
        <v>0</v>
      </c>
      <c r="EL51" s="38">
        <v>0</v>
      </c>
      <c r="EM51" s="38">
        <v>0</v>
      </c>
      <c r="EN51" s="38">
        <v>0</v>
      </c>
      <c r="EQ51" t="s">
        <v>86</v>
      </c>
      <c r="ER51" s="38">
        <v>0</v>
      </c>
      <c r="ES51" s="38">
        <v>0</v>
      </c>
      <c r="ET51" s="38">
        <v>0</v>
      </c>
      <c r="EU51" s="38">
        <v>0</v>
      </c>
      <c r="EV51" s="38">
        <v>0</v>
      </c>
      <c r="EW51" s="38">
        <v>0</v>
      </c>
      <c r="EX51" s="38">
        <v>0</v>
      </c>
      <c r="EY51" s="38">
        <v>0</v>
      </c>
      <c r="EZ51" s="38">
        <v>0</v>
      </c>
      <c r="FC51" t="s">
        <v>86</v>
      </c>
      <c r="FD51" s="38">
        <v>0</v>
      </c>
      <c r="FE51" s="38">
        <v>0</v>
      </c>
      <c r="FF51" s="38">
        <v>0</v>
      </c>
      <c r="FG51" s="38">
        <v>1.4934857142857143</v>
      </c>
      <c r="FH51" s="38">
        <v>0</v>
      </c>
      <c r="FI51" s="38">
        <v>0</v>
      </c>
      <c r="FJ51" s="38">
        <v>0</v>
      </c>
      <c r="FK51" s="38">
        <v>0</v>
      </c>
      <c r="FL51" s="38">
        <v>1.4934857142857143</v>
      </c>
      <c r="FP51" s="38"/>
      <c r="FQ51" s="38"/>
      <c r="FR51" s="38"/>
      <c r="FS51" s="38"/>
      <c r="FT51" s="38"/>
      <c r="FU51" s="38"/>
      <c r="FV51" s="38"/>
      <c r="GL51" s="38" t="s">
        <v>85</v>
      </c>
      <c r="GM51" s="38">
        <v>0</v>
      </c>
      <c r="GO51" s="38"/>
      <c r="GP51" s="38"/>
      <c r="GQ51" s="38"/>
      <c r="GR51" s="38"/>
      <c r="GS51" s="38"/>
      <c r="GT51" s="38"/>
      <c r="GU51" s="38">
        <v>0</v>
      </c>
      <c r="GX51" t="s">
        <v>121</v>
      </c>
      <c r="GY51" s="38">
        <v>0</v>
      </c>
      <c r="GZ51" s="38"/>
      <c r="HA51" s="38"/>
      <c r="HB51" s="38"/>
      <c r="HC51" s="38"/>
      <c r="HD51" s="38"/>
      <c r="HE51" s="38"/>
      <c r="HF51" s="38">
        <v>0</v>
      </c>
      <c r="HG51" s="38">
        <f t="shared" si="14"/>
        <v>0</v>
      </c>
    </row>
    <row r="52" spans="1:215" ht="18" x14ac:dyDescent="0.25">
      <c r="A52" s="93"/>
      <c r="B52" s="96"/>
      <c r="C52" s="22" t="s">
        <v>81</v>
      </c>
      <c r="D52" s="75"/>
      <c r="E52" s="76"/>
      <c r="F52" s="76"/>
      <c r="G52" s="76"/>
      <c r="H52" s="76"/>
      <c r="I52" s="76"/>
      <c r="J52" s="76"/>
      <c r="K52" s="76">
        <v>0</v>
      </c>
      <c r="L52" s="76"/>
      <c r="M52" s="76"/>
      <c r="N52" s="76"/>
      <c r="O52" s="76"/>
      <c r="P52" s="76"/>
      <c r="Q52" s="76"/>
      <c r="R52" s="76"/>
      <c r="S52" s="76"/>
      <c r="T52" s="76"/>
      <c r="U52" s="77"/>
      <c r="V52" s="75">
        <f t="shared" si="15"/>
        <v>0</v>
      </c>
      <c r="W52" s="75"/>
      <c r="X52" s="76"/>
      <c r="Y52" s="76"/>
      <c r="Z52" s="76">
        <v>1.1222103880010139E-11</v>
      </c>
      <c r="AA52" s="76">
        <v>44.618263137504805</v>
      </c>
      <c r="AB52" s="76">
        <v>1.4117434712448516</v>
      </c>
      <c r="AC52" s="76">
        <v>0</v>
      </c>
      <c r="AD52" s="76">
        <v>87.261074229401402</v>
      </c>
      <c r="AE52" s="76"/>
      <c r="AF52" s="76">
        <v>3.5702535677879711E-2</v>
      </c>
      <c r="AG52" s="76"/>
      <c r="AH52" s="76"/>
      <c r="AI52" s="76"/>
      <c r="AJ52" s="76"/>
      <c r="AK52" s="76">
        <v>0</v>
      </c>
      <c r="AL52" s="76"/>
      <c r="AM52" s="76">
        <v>295.77834092259206</v>
      </c>
      <c r="AN52" s="78">
        <f t="shared" si="16"/>
        <v>429.10512429643222</v>
      </c>
      <c r="AO52" s="78">
        <f t="shared" si="17"/>
        <v>429.10512429643222</v>
      </c>
      <c r="AR52" t="s">
        <v>108</v>
      </c>
      <c r="AS52" s="38">
        <v>6.8097132088169685E-2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6.8097132088169685E-2</v>
      </c>
      <c r="BF52" s="38"/>
      <c r="BG52" s="38" t="s">
        <v>87</v>
      </c>
      <c r="BH52" s="38">
        <v>3.6096561254994261E-2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3.0802661498256285E-2</v>
      </c>
      <c r="BO52" s="38">
        <v>0</v>
      </c>
      <c r="BP52" s="38">
        <v>0</v>
      </c>
      <c r="BQ52" s="38">
        <v>0</v>
      </c>
      <c r="BR52" s="38">
        <v>0</v>
      </c>
      <c r="BS52" s="38">
        <v>6.6899222753250553E-2</v>
      </c>
      <c r="BT52" s="38"/>
      <c r="BV52" t="s">
        <v>83</v>
      </c>
      <c r="BW52" s="38">
        <v>0.80467963471561577</v>
      </c>
      <c r="BX52" s="38">
        <v>0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/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/>
      <c r="CL52" s="38"/>
      <c r="CM52" s="38"/>
      <c r="CN52" s="38">
        <v>0.80467963471561577</v>
      </c>
      <c r="CQ52" t="s">
        <v>85</v>
      </c>
      <c r="CR52" s="38">
        <v>4.9481485469235607E-2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0</v>
      </c>
      <c r="DB52" s="38">
        <v>0</v>
      </c>
      <c r="DC52" s="38">
        <v>4.9481485469235607E-2</v>
      </c>
      <c r="DF52" t="s">
        <v>86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v>0</v>
      </c>
      <c r="DM52" s="38">
        <v>0</v>
      </c>
      <c r="DN52" s="38">
        <v>0</v>
      </c>
      <c r="DO52" s="38">
        <f t="shared" si="13"/>
        <v>0</v>
      </c>
      <c r="DQ52" s="38"/>
      <c r="DR52" s="38" t="s">
        <v>85</v>
      </c>
      <c r="DS52" s="38">
        <v>0.26640868649415222</v>
      </c>
      <c r="DT52" s="38">
        <v>0</v>
      </c>
      <c r="DU52" s="38">
        <v>0</v>
      </c>
      <c r="DV52" s="38">
        <v>0</v>
      </c>
      <c r="DW52" s="38">
        <v>0</v>
      </c>
      <c r="DX52" s="38"/>
      <c r="DY52" s="38">
        <v>0</v>
      </c>
      <c r="DZ52" s="38">
        <v>0</v>
      </c>
      <c r="EA52" s="38">
        <v>0</v>
      </c>
      <c r="EB52" s="38">
        <v>0.26640868649415222</v>
      </c>
      <c r="EE52" t="s">
        <v>87</v>
      </c>
      <c r="EF52" s="38">
        <v>0</v>
      </c>
      <c r="EG52" s="38">
        <v>0</v>
      </c>
      <c r="EH52" s="38">
        <v>0</v>
      </c>
      <c r="EI52" s="38">
        <v>0</v>
      </c>
      <c r="EJ52" s="38">
        <v>0</v>
      </c>
      <c r="EK52" s="38">
        <v>0</v>
      </c>
      <c r="EL52" s="38">
        <v>0</v>
      </c>
      <c r="EM52" s="38">
        <v>0</v>
      </c>
      <c r="EN52" s="38">
        <v>0</v>
      </c>
      <c r="EQ52" t="s">
        <v>87</v>
      </c>
      <c r="ER52" s="38">
        <v>0</v>
      </c>
      <c r="ES52" s="38">
        <v>0</v>
      </c>
      <c r="ET52" s="38">
        <v>0</v>
      </c>
      <c r="EU52" s="38">
        <v>0</v>
      </c>
      <c r="EV52" s="38">
        <v>0</v>
      </c>
      <c r="EW52" s="38">
        <v>0</v>
      </c>
      <c r="EX52" s="38">
        <v>0</v>
      </c>
      <c r="EY52" s="38">
        <v>0</v>
      </c>
      <c r="EZ52" s="38">
        <v>0</v>
      </c>
      <c r="FC52" t="s">
        <v>87</v>
      </c>
      <c r="FD52" s="38">
        <v>1.8044682706285717</v>
      </c>
      <c r="FE52" s="38">
        <v>0</v>
      </c>
      <c r="FF52" s="38">
        <v>0</v>
      </c>
      <c r="FG52" s="38">
        <v>0</v>
      </c>
      <c r="FH52" s="38">
        <v>0</v>
      </c>
      <c r="FI52" s="38">
        <v>0</v>
      </c>
      <c r="FJ52" s="38">
        <v>0</v>
      </c>
      <c r="FK52" s="38">
        <v>0</v>
      </c>
      <c r="FL52" s="38">
        <v>1.8044682706285717</v>
      </c>
      <c r="FP52" s="38"/>
      <c r="FQ52" s="38"/>
      <c r="FR52" s="38"/>
      <c r="FS52" s="38"/>
      <c r="FT52" s="38"/>
      <c r="FU52" s="38"/>
      <c r="FV52" s="38"/>
      <c r="GL52" s="38" t="s">
        <v>87</v>
      </c>
      <c r="GM52" s="38"/>
      <c r="GN52" s="38"/>
      <c r="GO52" s="38">
        <v>0</v>
      </c>
      <c r="GP52" s="38"/>
      <c r="GQ52" s="38"/>
      <c r="GR52" s="38"/>
      <c r="GS52" s="38"/>
      <c r="GT52" s="38"/>
      <c r="GU52" s="38">
        <v>0</v>
      </c>
      <c r="GX52" t="s">
        <v>86</v>
      </c>
      <c r="GY52" s="38"/>
      <c r="GZ52" s="38"/>
      <c r="HA52" s="38"/>
      <c r="HB52" s="38">
        <v>0</v>
      </c>
      <c r="HC52" s="38"/>
      <c r="HD52" s="38"/>
      <c r="HE52" s="38"/>
      <c r="HF52" s="38">
        <v>0</v>
      </c>
      <c r="HG52" s="38">
        <f t="shared" si="14"/>
        <v>0</v>
      </c>
    </row>
    <row r="53" spans="1:215" ht="18" x14ac:dyDescent="0.25">
      <c r="A53" s="93"/>
      <c r="B53" s="96"/>
      <c r="C53" s="23" t="s">
        <v>82</v>
      </c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1">
        <f t="shared" si="15"/>
        <v>0</v>
      </c>
      <c r="W53" s="71"/>
      <c r="X53" s="72"/>
      <c r="Y53" s="72"/>
      <c r="Z53" s="72">
        <v>0</v>
      </c>
      <c r="AA53" s="72">
        <v>313.53595570599629</v>
      </c>
      <c r="AB53" s="72">
        <v>0</v>
      </c>
      <c r="AC53" s="72">
        <v>0</v>
      </c>
      <c r="AD53" s="72">
        <v>3403.9878222014358</v>
      </c>
      <c r="AE53" s="72"/>
      <c r="AF53" s="72">
        <v>0</v>
      </c>
      <c r="AG53" s="72"/>
      <c r="AH53" s="72"/>
      <c r="AI53" s="72"/>
      <c r="AJ53" s="72"/>
      <c r="AK53" s="72">
        <v>0</v>
      </c>
      <c r="AL53" s="72"/>
      <c r="AM53" s="72">
        <v>0</v>
      </c>
      <c r="AN53" s="74">
        <f t="shared" si="16"/>
        <v>3717.5237779074323</v>
      </c>
      <c r="AO53" s="74">
        <f t="shared" si="17"/>
        <v>3717.5237779074323</v>
      </c>
      <c r="AR53" t="s">
        <v>85</v>
      </c>
      <c r="AS53" s="38">
        <v>36.138858457209416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36.138858457209416</v>
      </c>
      <c r="BF53" s="38"/>
      <c r="BG53" s="38" t="s">
        <v>88</v>
      </c>
      <c r="BH53" s="38">
        <v>10.261953357136894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10.261953357136894</v>
      </c>
      <c r="BT53" s="38"/>
      <c r="BV53" t="s">
        <v>84</v>
      </c>
      <c r="BW53" s="38">
        <v>7.1282342365813336E-2</v>
      </c>
      <c r="BX53" s="38">
        <v>0.15944332209006143</v>
      </c>
      <c r="BY53" s="38">
        <v>0</v>
      </c>
      <c r="BZ53" s="38">
        <v>0.29840456258188203</v>
      </c>
      <c r="CA53" s="38">
        <v>1.1360760783999625E-2</v>
      </c>
      <c r="CB53" s="38">
        <v>0</v>
      </c>
      <c r="CC53" s="38">
        <v>0</v>
      </c>
      <c r="CD53" s="38">
        <v>0</v>
      </c>
      <c r="CE53" s="38"/>
      <c r="CF53" s="38">
        <v>0</v>
      </c>
      <c r="CG53" s="38">
        <v>0</v>
      </c>
      <c r="CH53" s="38">
        <v>0</v>
      </c>
      <c r="CI53" s="38">
        <v>0</v>
      </c>
      <c r="CJ53" s="38">
        <v>0</v>
      </c>
      <c r="CK53" s="38"/>
      <c r="CL53" s="38">
        <v>0</v>
      </c>
      <c r="CM53" s="38">
        <v>0</v>
      </c>
      <c r="CN53" s="38">
        <v>0.54049098782175642</v>
      </c>
      <c r="CQ53" t="s">
        <v>86</v>
      </c>
      <c r="CR53" s="38">
        <v>0.46082061826765525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0</v>
      </c>
      <c r="CY53" s="38">
        <v>0</v>
      </c>
      <c r="CZ53" s="38">
        <v>0</v>
      </c>
      <c r="DA53" s="38">
        <v>0</v>
      </c>
      <c r="DB53" s="38">
        <v>0</v>
      </c>
      <c r="DC53" s="38">
        <v>0.46082061826765525</v>
      </c>
      <c r="DF53" t="s">
        <v>87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f t="shared" si="13"/>
        <v>0</v>
      </c>
      <c r="DQ53" s="38"/>
      <c r="DR53" s="38" t="s">
        <v>86</v>
      </c>
      <c r="DS53" s="38">
        <v>0.10540925909824278</v>
      </c>
      <c r="DT53" s="38">
        <v>0</v>
      </c>
      <c r="DU53" s="38">
        <v>0</v>
      </c>
      <c r="DV53" s="38">
        <v>5.9054812905968146E-2</v>
      </c>
      <c r="DW53" s="38">
        <v>0</v>
      </c>
      <c r="DX53" s="38"/>
      <c r="DY53" s="38">
        <v>7.6365813572026056E-2</v>
      </c>
      <c r="DZ53" s="38">
        <v>0</v>
      </c>
      <c r="EA53" s="38">
        <v>0</v>
      </c>
      <c r="EB53" s="38">
        <v>0.24082988557623697</v>
      </c>
      <c r="EE53" t="s">
        <v>88</v>
      </c>
      <c r="EF53" s="38">
        <v>0</v>
      </c>
      <c r="EG53" s="38">
        <v>0</v>
      </c>
      <c r="EH53" s="38">
        <v>0</v>
      </c>
      <c r="EI53" s="38">
        <v>0</v>
      </c>
      <c r="EJ53" s="38">
        <v>0</v>
      </c>
      <c r="EK53" s="38">
        <v>0</v>
      </c>
      <c r="EL53" s="38">
        <v>0</v>
      </c>
      <c r="EM53" s="38">
        <v>0</v>
      </c>
      <c r="EN53" s="38">
        <v>0</v>
      </c>
      <c r="EQ53" t="s">
        <v>88</v>
      </c>
      <c r="ER53" s="38">
        <v>0</v>
      </c>
      <c r="ES53" s="38">
        <v>0</v>
      </c>
      <c r="ET53" s="38">
        <v>0</v>
      </c>
      <c r="EU53" s="38">
        <v>0</v>
      </c>
      <c r="EV53" s="38">
        <v>0</v>
      </c>
      <c r="EW53" s="38">
        <v>0</v>
      </c>
      <c r="EX53" s="38">
        <v>0</v>
      </c>
      <c r="EY53" s="38">
        <v>0</v>
      </c>
      <c r="EZ53" s="38">
        <v>0</v>
      </c>
      <c r="FC53" t="s">
        <v>88</v>
      </c>
      <c r="FD53" s="38">
        <v>1.1103444E-3</v>
      </c>
      <c r="FE53" s="38">
        <v>0</v>
      </c>
      <c r="FF53" s="38">
        <v>0</v>
      </c>
      <c r="FG53" s="38">
        <v>0</v>
      </c>
      <c r="FH53" s="38">
        <v>0</v>
      </c>
      <c r="FI53" s="38">
        <v>0</v>
      </c>
      <c r="FJ53" s="38">
        <v>0</v>
      </c>
      <c r="FK53" s="38">
        <v>0</v>
      </c>
      <c r="FL53" s="38">
        <v>1.1103444E-3</v>
      </c>
      <c r="FP53" s="38"/>
      <c r="FQ53" s="38"/>
      <c r="FR53" s="38"/>
      <c r="FS53" s="38"/>
      <c r="FT53" s="38"/>
      <c r="FU53" s="38"/>
      <c r="FV53" s="38"/>
      <c r="GL53" s="38" t="s">
        <v>88</v>
      </c>
      <c r="GM53" s="38">
        <v>0</v>
      </c>
      <c r="GN53" s="38"/>
      <c r="GO53" s="38"/>
      <c r="GP53" s="38"/>
      <c r="GQ53" s="38"/>
      <c r="GR53" s="38"/>
      <c r="GS53" s="38"/>
      <c r="GT53" s="38"/>
      <c r="GU53" s="38">
        <v>0</v>
      </c>
      <c r="GX53" t="s">
        <v>122</v>
      </c>
      <c r="GY53" s="38">
        <v>0</v>
      </c>
      <c r="GZ53" s="38"/>
      <c r="HA53" s="38"/>
      <c r="HB53" s="38"/>
      <c r="HC53" s="38"/>
      <c r="HD53" s="38"/>
      <c r="HE53" s="38"/>
      <c r="HF53" s="38">
        <v>0</v>
      </c>
      <c r="HG53" s="38">
        <f t="shared" si="14"/>
        <v>0</v>
      </c>
    </row>
    <row r="54" spans="1:215" x14ac:dyDescent="0.25">
      <c r="A54" s="93"/>
      <c r="B54" s="96"/>
      <c r="C54" s="22" t="s">
        <v>83</v>
      </c>
      <c r="D54" s="75"/>
      <c r="E54" s="79"/>
      <c r="F54" s="79"/>
      <c r="G54" s="79"/>
      <c r="H54" s="79"/>
      <c r="I54" s="80"/>
      <c r="J54" s="76"/>
      <c r="K54" s="79"/>
      <c r="L54" s="79"/>
      <c r="M54" s="79"/>
      <c r="N54" s="79"/>
      <c r="O54" s="80"/>
      <c r="P54" s="76"/>
      <c r="Q54" s="79"/>
      <c r="R54" s="79"/>
      <c r="S54" s="79"/>
      <c r="T54" s="79"/>
      <c r="U54" s="81"/>
      <c r="V54" s="75">
        <f t="shared" si="15"/>
        <v>0</v>
      </c>
      <c r="W54" s="82"/>
      <c r="X54" s="79"/>
      <c r="Y54" s="79"/>
      <c r="Z54" s="79"/>
      <c r="AA54" s="80"/>
      <c r="AB54" s="76"/>
      <c r="AC54" s="79"/>
      <c r="AD54" s="79"/>
      <c r="AE54" s="79"/>
      <c r="AF54" s="79"/>
      <c r="AG54" s="79"/>
      <c r="AH54" s="80"/>
      <c r="AI54" s="76"/>
      <c r="AJ54" s="79"/>
      <c r="AK54" s="79"/>
      <c r="AL54" s="79"/>
      <c r="AM54" s="79">
        <v>85.059415462093838</v>
      </c>
      <c r="AN54" s="83">
        <f t="shared" si="16"/>
        <v>85.059415462093838</v>
      </c>
      <c r="AO54" s="78">
        <f t="shared" si="17"/>
        <v>85.059415462093838</v>
      </c>
      <c r="AR54" t="s">
        <v>91</v>
      </c>
      <c r="AS54" s="38">
        <v>145.39568970737238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145.39568970737238</v>
      </c>
      <c r="BF54" s="38"/>
      <c r="BG54" s="38" t="s">
        <v>89</v>
      </c>
      <c r="BH54" s="38">
        <v>1.028089098143899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1.028089098143899</v>
      </c>
      <c r="BT54" s="38"/>
      <c r="BV54" t="s">
        <v>85</v>
      </c>
      <c r="BW54" s="38">
        <v>7.9688344059143282E-2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/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/>
      <c r="CL54" s="38">
        <v>0</v>
      </c>
      <c r="CM54" s="38">
        <v>0</v>
      </c>
      <c r="CN54" s="38">
        <v>7.9688344059143282E-2</v>
      </c>
      <c r="CQ54" t="s">
        <v>87</v>
      </c>
      <c r="CR54" s="38">
        <v>9.3648787371204261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0</v>
      </c>
      <c r="DB54" s="38">
        <v>0</v>
      </c>
      <c r="DC54" s="38">
        <v>9.3648787371204261</v>
      </c>
      <c r="DF54" t="s">
        <v>88</v>
      </c>
      <c r="DG54" s="38">
        <v>1.2905578329635117E-3</v>
      </c>
      <c r="DH54" s="38">
        <v>0</v>
      </c>
      <c r="DI54" s="38">
        <v>0</v>
      </c>
      <c r="DJ54" s="38">
        <v>0</v>
      </c>
      <c r="DK54" s="38">
        <v>0</v>
      </c>
      <c r="DL54" s="38">
        <v>0</v>
      </c>
      <c r="DM54" s="38">
        <v>0</v>
      </c>
      <c r="DN54" s="38">
        <v>0</v>
      </c>
      <c r="DO54" s="38">
        <f t="shared" si="13"/>
        <v>1.2905578329635117E-3</v>
      </c>
      <c r="DQ54" s="38"/>
      <c r="DR54" s="38" t="s">
        <v>87</v>
      </c>
      <c r="DS54" s="38">
        <v>1.8584634043282107</v>
      </c>
      <c r="DT54" s="38">
        <v>0.78060248168232726</v>
      </c>
      <c r="DU54" s="38">
        <v>0</v>
      </c>
      <c r="DV54" s="38">
        <v>0</v>
      </c>
      <c r="DW54" s="38">
        <v>0</v>
      </c>
      <c r="DX54" s="38"/>
      <c r="DY54" s="38">
        <v>0</v>
      </c>
      <c r="DZ54" s="38">
        <v>0</v>
      </c>
      <c r="EA54" s="38">
        <v>0</v>
      </c>
      <c r="EB54" s="38">
        <v>2.6390658860105378</v>
      </c>
      <c r="EE54" t="s">
        <v>89</v>
      </c>
      <c r="EF54" s="38">
        <v>0</v>
      </c>
      <c r="EG54" s="38">
        <v>0</v>
      </c>
      <c r="EH54" s="38">
        <v>0</v>
      </c>
      <c r="EI54" s="38">
        <v>0</v>
      </c>
      <c r="EJ54" s="38">
        <v>0</v>
      </c>
      <c r="EK54" s="38">
        <v>0</v>
      </c>
      <c r="EL54" s="38">
        <v>0</v>
      </c>
      <c r="EM54" s="38">
        <v>0</v>
      </c>
      <c r="EN54" s="38">
        <v>0</v>
      </c>
      <c r="EQ54" t="s">
        <v>89</v>
      </c>
      <c r="ER54" s="38">
        <v>0</v>
      </c>
      <c r="ES54" s="38">
        <v>0</v>
      </c>
      <c r="ET54" s="38">
        <v>0</v>
      </c>
      <c r="EU54" s="38">
        <v>0</v>
      </c>
      <c r="EV54" s="38">
        <v>0</v>
      </c>
      <c r="EW54" s="38">
        <v>0</v>
      </c>
      <c r="EX54" s="38">
        <v>0</v>
      </c>
      <c r="EY54" s="38">
        <v>0</v>
      </c>
      <c r="EZ54" s="38">
        <v>0</v>
      </c>
      <c r="FC54" t="s">
        <v>89</v>
      </c>
      <c r="FD54" s="38">
        <v>2.2841370514285718E-3</v>
      </c>
      <c r="FE54" s="38">
        <v>0</v>
      </c>
      <c r="FF54" s="38">
        <v>0</v>
      </c>
      <c r="FG54" s="38">
        <v>0</v>
      </c>
      <c r="FH54" s="38">
        <v>0</v>
      </c>
      <c r="FI54" s="38">
        <v>0</v>
      </c>
      <c r="FJ54" s="38">
        <v>0</v>
      </c>
      <c r="FK54" s="38">
        <v>0</v>
      </c>
      <c r="FL54" s="38">
        <v>2.2841370514285718E-3</v>
      </c>
      <c r="FP54" s="38"/>
      <c r="FQ54" s="38"/>
      <c r="FR54" s="38"/>
      <c r="FS54" s="38"/>
      <c r="FT54" s="38"/>
      <c r="FU54" s="38"/>
      <c r="FV54" s="38"/>
      <c r="GL54" s="38" t="s">
        <v>89</v>
      </c>
      <c r="GM54" s="38">
        <v>0</v>
      </c>
      <c r="GN54" s="38"/>
      <c r="GO54" s="38"/>
      <c r="GP54" s="38"/>
      <c r="GQ54" s="38"/>
      <c r="GR54" s="38"/>
      <c r="GS54" s="38"/>
      <c r="GT54" s="38"/>
      <c r="GU54" s="38">
        <v>0</v>
      </c>
      <c r="GX54" t="s">
        <v>89</v>
      </c>
      <c r="GY54" s="38">
        <v>0</v>
      </c>
      <c r="GZ54" s="38"/>
      <c r="HA54" s="38"/>
      <c r="HB54" s="38"/>
      <c r="HC54" s="38"/>
      <c r="HD54" s="38"/>
      <c r="HE54" s="38"/>
      <c r="HF54" s="38">
        <v>0</v>
      </c>
      <c r="HG54" s="38">
        <f t="shared" si="14"/>
        <v>0</v>
      </c>
    </row>
    <row r="55" spans="1:215" x14ac:dyDescent="0.25">
      <c r="A55" s="93"/>
      <c r="B55" s="96"/>
      <c r="C55" s="23" t="s">
        <v>84</v>
      </c>
      <c r="D55" s="71"/>
      <c r="E55" s="72"/>
      <c r="F55" s="72"/>
      <c r="G55" s="72">
        <v>3992.0712038391066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1">
        <f t="shared" si="15"/>
        <v>3992.0712038391066</v>
      </c>
      <c r="W55" s="71"/>
      <c r="X55" s="72"/>
      <c r="Y55" s="72">
        <v>4.6142182753632159</v>
      </c>
      <c r="Z55" s="72">
        <v>436.49589003777874</v>
      </c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>
        <v>0.65838087697957126</v>
      </c>
      <c r="AL55" s="72"/>
      <c r="AM55" s="72">
        <v>9.8290115123426371</v>
      </c>
      <c r="AN55" s="74">
        <f t="shared" si="16"/>
        <v>451.59750070246412</v>
      </c>
      <c r="AO55" s="74">
        <f t="shared" si="17"/>
        <v>4443.6687045415711</v>
      </c>
      <c r="AR55" t="s">
        <v>90</v>
      </c>
      <c r="AS55" s="38">
        <v>5.1883529210070582E-3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0.39714716959024998</v>
      </c>
      <c r="BC55" s="38">
        <v>0</v>
      </c>
      <c r="BD55" s="38">
        <v>0.40233552251125704</v>
      </c>
      <c r="BF55" s="38"/>
      <c r="BG55" s="38" t="s">
        <v>90</v>
      </c>
      <c r="BH55" s="38">
        <v>0.72617928890102079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3.9595543714331513E-3</v>
      </c>
      <c r="BR55" s="38">
        <v>0</v>
      </c>
      <c r="BS55" s="38">
        <v>0.73013884327245393</v>
      </c>
      <c r="BT55" s="38"/>
      <c r="BV55" t="s">
        <v>86</v>
      </c>
      <c r="BW55" s="38">
        <v>2.1443696535659775E-3</v>
      </c>
      <c r="BX55" s="38">
        <v>0</v>
      </c>
      <c r="BY55" s="38">
        <v>0</v>
      </c>
      <c r="BZ55" s="38">
        <v>0.10812991480159928</v>
      </c>
      <c r="CA55" s="38">
        <v>0</v>
      </c>
      <c r="CB55" s="38">
        <v>0</v>
      </c>
      <c r="CC55" s="38">
        <v>0</v>
      </c>
      <c r="CD55" s="38">
        <v>0</v>
      </c>
      <c r="CE55" s="38"/>
      <c r="CF55" s="38">
        <v>2.2952318814791774E-3</v>
      </c>
      <c r="CG55" s="38">
        <v>0</v>
      </c>
      <c r="CH55" s="38">
        <v>0</v>
      </c>
      <c r="CI55" s="38">
        <v>0</v>
      </c>
      <c r="CJ55" s="38">
        <v>0</v>
      </c>
      <c r="CK55" s="38"/>
      <c r="CL55" s="38">
        <v>0</v>
      </c>
      <c r="CM55" s="38">
        <v>0</v>
      </c>
      <c r="CN55" s="38">
        <v>0.11256951633664443</v>
      </c>
      <c r="CQ55" t="s">
        <v>88</v>
      </c>
      <c r="CR55" s="38">
        <v>9.4376967206918974E-2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0</v>
      </c>
      <c r="CZ55" s="38">
        <v>0</v>
      </c>
      <c r="DA55" s="38">
        <v>0</v>
      </c>
      <c r="DB55" s="38">
        <v>0</v>
      </c>
      <c r="DC55" s="38">
        <v>9.4376967206918974E-2</v>
      </c>
      <c r="DF55" t="s">
        <v>89</v>
      </c>
      <c r="DG55" s="38">
        <v>1.317176758978905E-4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f t="shared" si="13"/>
        <v>1.317176758978905E-4</v>
      </c>
      <c r="DQ55" s="38"/>
      <c r="DR55" s="38" t="s">
        <v>88</v>
      </c>
      <c r="DS55" s="38">
        <v>5.5319103814166888E-2</v>
      </c>
      <c r="DT55" s="38">
        <v>0</v>
      </c>
      <c r="DU55" s="38">
        <v>0</v>
      </c>
      <c r="DV55" s="38">
        <v>0</v>
      </c>
      <c r="DW55" s="38">
        <v>0</v>
      </c>
      <c r="DX55" s="38"/>
      <c r="DY55" s="38">
        <v>0</v>
      </c>
      <c r="DZ55" s="38">
        <v>0</v>
      </c>
      <c r="EA55" s="38">
        <v>0</v>
      </c>
      <c r="EB55" s="38">
        <v>5.5319103814166888E-2</v>
      </c>
      <c r="EE55" t="s">
        <v>90</v>
      </c>
      <c r="EF55" s="38">
        <v>3.4736006509432663E-2</v>
      </c>
      <c r="EG55" s="38">
        <v>0</v>
      </c>
      <c r="EH55" s="38">
        <v>0</v>
      </c>
      <c r="EI55" s="38">
        <v>0</v>
      </c>
      <c r="EJ55" s="38">
        <v>0</v>
      </c>
      <c r="EK55" s="38">
        <v>0</v>
      </c>
      <c r="EL55" s="38">
        <v>0</v>
      </c>
      <c r="EM55" s="38">
        <v>0</v>
      </c>
      <c r="EN55" s="38">
        <v>3.4736006509432663E-2</v>
      </c>
      <c r="EQ55" t="s">
        <v>90</v>
      </c>
      <c r="ER55" s="38">
        <v>0</v>
      </c>
      <c r="ES55" s="38">
        <v>0</v>
      </c>
      <c r="ET55" s="38">
        <v>0</v>
      </c>
      <c r="EU55" s="38">
        <v>0</v>
      </c>
      <c r="EV55" s="38">
        <v>0</v>
      </c>
      <c r="EW55" s="38">
        <v>0</v>
      </c>
      <c r="EX55" s="38">
        <v>0</v>
      </c>
      <c r="EY55" s="38">
        <v>0</v>
      </c>
      <c r="EZ55" s="38">
        <v>0</v>
      </c>
      <c r="FC55" t="s">
        <v>90</v>
      </c>
      <c r="FD55" s="38">
        <v>1.3704822308571427E-2</v>
      </c>
      <c r="FE55" s="38">
        <v>0</v>
      </c>
      <c r="FF55" s="38">
        <v>0</v>
      </c>
      <c r="FG55" s="38">
        <v>0</v>
      </c>
      <c r="FH55" s="38">
        <v>0</v>
      </c>
      <c r="FI55" s="38">
        <v>0</v>
      </c>
      <c r="FJ55" s="38">
        <v>2.9182710857142852E-4</v>
      </c>
      <c r="FK55" s="38">
        <v>0</v>
      </c>
      <c r="FL55" s="38">
        <v>1.3996649417142857E-2</v>
      </c>
      <c r="FP55" s="38"/>
      <c r="FQ55" s="38"/>
      <c r="FR55" s="38"/>
      <c r="FS55" s="38"/>
      <c r="FT55" s="38"/>
      <c r="FU55" s="38"/>
      <c r="FV55" s="38"/>
      <c r="GL55" s="38" t="s">
        <v>90</v>
      </c>
      <c r="GM55" s="38">
        <v>0</v>
      </c>
      <c r="GN55" s="38"/>
      <c r="GO55" s="38"/>
      <c r="GP55" s="38"/>
      <c r="GQ55" s="38"/>
      <c r="GR55" s="38">
        <v>0</v>
      </c>
      <c r="GS55" s="38">
        <v>0</v>
      </c>
      <c r="GT55" s="38"/>
      <c r="GU55" s="38">
        <v>0</v>
      </c>
      <c r="GX55" t="s">
        <v>123</v>
      </c>
      <c r="GY55" s="38">
        <v>0</v>
      </c>
      <c r="GZ55" s="38"/>
      <c r="HA55" s="38"/>
      <c r="HB55" s="38"/>
      <c r="HC55" s="38"/>
      <c r="HD55" s="38"/>
      <c r="HE55" s="38">
        <v>0</v>
      </c>
      <c r="HF55" s="38">
        <v>0</v>
      </c>
      <c r="HG55" s="38">
        <f t="shared" si="14"/>
        <v>0</v>
      </c>
    </row>
    <row r="56" spans="1:215" ht="18" x14ac:dyDescent="0.25">
      <c r="A56" s="93"/>
      <c r="B56" s="96"/>
      <c r="C56" s="22" t="s">
        <v>85</v>
      </c>
      <c r="D56" s="75"/>
      <c r="E56" s="79"/>
      <c r="F56" s="79"/>
      <c r="G56" s="79"/>
      <c r="H56" s="79"/>
      <c r="I56" s="80"/>
      <c r="J56" s="76"/>
      <c r="K56" s="79"/>
      <c r="L56" s="79"/>
      <c r="M56" s="79"/>
      <c r="N56" s="79"/>
      <c r="O56" s="80"/>
      <c r="P56" s="76"/>
      <c r="Q56" s="79"/>
      <c r="R56" s="79"/>
      <c r="S56" s="79"/>
      <c r="T56" s="79"/>
      <c r="U56" s="81"/>
      <c r="V56" s="75">
        <f t="shared" si="15"/>
        <v>0</v>
      </c>
      <c r="W56" s="82"/>
      <c r="X56" s="79"/>
      <c r="Y56" s="79"/>
      <c r="Z56" s="79"/>
      <c r="AA56" s="80"/>
      <c r="AB56" s="76"/>
      <c r="AC56" s="79"/>
      <c r="AD56" s="79"/>
      <c r="AE56" s="79"/>
      <c r="AF56" s="79"/>
      <c r="AG56" s="79"/>
      <c r="AH56" s="80"/>
      <c r="AI56" s="76"/>
      <c r="AJ56" s="79"/>
      <c r="AK56" s="79"/>
      <c r="AL56" s="79"/>
      <c r="AM56" s="79">
        <v>45.483091146871054</v>
      </c>
      <c r="AN56" s="83">
        <f t="shared" si="16"/>
        <v>45.483091146871054</v>
      </c>
      <c r="AO56" s="78">
        <f t="shared" si="17"/>
        <v>45.483091146871054</v>
      </c>
      <c r="AR56" t="s">
        <v>105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49.4273573086422</v>
      </c>
      <c r="BB56" s="38">
        <v>0</v>
      </c>
      <c r="BC56" s="38">
        <v>0</v>
      </c>
      <c r="BD56" s="38">
        <v>49.4273573086422</v>
      </c>
      <c r="BF56" s="38"/>
      <c r="BG56" s="38" t="s">
        <v>81</v>
      </c>
      <c r="BH56" s="38">
        <v>3.9495072431894629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3.5702535677879711E-2</v>
      </c>
      <c r="BP56" s="38">
        <v>3.5702535677879711E-2</v>
      </c>
      <c r="BQ56" s="38">
        <v>59.234548757485541</v>
      </c>
      <c r="BR56" s="38">
        <v>3.9603421926329506E-2</v>
      </c>
      <c r="BS56" s="38">
        <v>63.295064493957092</v>
      </c>
      <c r="BT56" s="38"/>
      <c r="BV56" t="s">
        <v>87</v>
      </c>
      <c r="BW56" s="38">
        <v>4.2439869705974569E-2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/>
      <c r="CF56" s="38">
        <v>0</v>
      </c>
      <c r="CG56" s="38">
        <v>0</v>
      </c>
      <c r="CH56" s="38">
        <v>0</v>
      </c>
      <c r="CI56" s="38">
        <v>0</v>
      </c>
      <c r="CJ56" s="38">
        <v>0</v>
      </c>
      <c r="CK56" s="38"/>
      <c r="CL56" s="38">
        <v>0</v>
      </c>
      <c r="CM56" s="38">
        <v>0</v>
      </c>
      <c r="CN56" s="38">
        <v>4.2439869705974569E-2</v>
      </c>
      <c r="CQ56" t="s">
        <v>89</v>
      </c>
      <c r="CR56" s="38">
        <v>2.6271259828479027E-2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0</v>
      </c>
      <c r="CY56" s="38">
        <v>0</v>
      </c>
      <c r="CZ56" s="38">
        <v>0</v>
      </c>
      <c r="DA56" s="38">
        <v>0</v>
      </c>
      <c r="DB56" s="38">
        <v>0</v>
      </c>
      <c r="DC56" s="38">
        <v>2.6271259828479027E-2</v>
      </c>
      <c r="DF56" t="s">
        <v>90</v>
      </c>
      <c r="DG56" s="38">
        <v>1.4180128225363454E-2</v>
      </c>
      <c r="DH56" s="38">
        <v>0</v>
      </c>
      <c r="DI56" s="38">
        <v>0</v>
      </c>
      <c r="DJ56" s="38">
        <v>0</v>
      </c>
      <c r="DK56" s="38">
        <v>0</v>
      </c>
      <c r="DL56" s="38">
        <v>0</v>
      </c>
      <c r="DM56" s="38">
        <v>7.1538285993960789E-4</v>
      </c>
      <c r="DN56" s="38">
        <v>1.6339296792838615E-3</v>
      </c>
      <c r="DO56" s="38">
        <f t="shared" si="13"/>
        <v>1.6529440764586924E-2</v>
      </c>
      <c r="DQ56" s="38"/>
      <c r="DR56" s="38" t="s">
        <v>89</v>
      </c>
      <c r="DS56" s="38">
        <v>5.437543995036085E-2</v>
      </c>
      <c r="DT56" s="38">
        <v>0</v>
      </c>
      <c r="DU56" s="38">
        <v>0</v>
      </c>
      <c r="DV56" s="38">
        <v>0</v>
      </c>
      <c r="DW56" s="38">
        <v>0</v>
      </c>
      <c r="DX56" s="38"/>
      <c r="DY56" s="38">
        <v>0</v>
      </c>
      <c r="DZ56" s="38">
        <v>0</v>
      </c>
      <c r="EA56" s="38">
        <v>0</v>
      </c>
      <c r="EB56" s="38">
        <v>5.437543995036085E-2</v>
      </c>
      <c r="EE56" t="s">
        <v>81</v>
      </c>
      <c r="EF56" s="38">
        <v>2.3157337672955109E-3</v>
      </c>
      <c r="EG56" s="38">
        <v>0</v>
      </c>
      <c r="EH56" s="38">
        <v>0</v>
      </c>
      <c r="EI56" s="38">
        <v>0</v>
      </c>
      <c r="EJ56" s="38">
        <v>0</v>
      </c>
      <c r="EK56" s="38">
        <v>0</v>
      </c>
      <c r="EL56" s="38">
        <v>0</v>
      </c>
      <c r="EM56" s="38">
        <v>0</v>
      </c>
      <c r="EN56" s="38">
        <v>2.3157337672955109E-3</v>
      </c>
      <c r="EQ56" t="s">
        <v>81</v>
      </c>
      <c r="ER56" s="38">
        <v>0</v>
      </c>
      <c r="ES56" s="38">
        <v>0</v>
      </c>
      <c r="ET56" s="38">
        <v>44.578659715578475</v>
      </c>
      <c r="EU56" s="38">
        <v>0</v>
      </c>
      <c r="EV56" s="38">
        <v>0</v>
      </c>
      <c r="EW56" s="38">
        <v>0</v>
      </c>
      <c r="EX56" s="38">
        <v>0</v>
      </c>
      <c r="EY56" s="38">
        <v>0</v>
      </c>
      <c r="EZ56" s="38">
        <v>44.578659715578475</v>
      </c>
      <c r="FC56" t="s">
        <v>81</v>
      </c>
      <c r="FD56" s="38">
        <v>30.430712711287121</v>
      </c>
      <c r="FE56" s="38">
        <v>0</v>
      </c>
      <c r="FF56" s="38">
        <v>0</v>
      </c>
      <c r="FG56" s="38">
        <v>0</v>
      </c>
      <c r="FH56" s="38">
        <v>0</v>
      </c>
      <c r="FI56" s="38">
        <v>0</v>
      </c>
      <c r="FJ56" s="38">
        <v>0</v>
      </c>
      <c r="FK56" s="38">
        <v>0</v>
      </c>
      <c r="FL56" s="38">
        <v>30.430712711287121</v>
      </c>
      <c r="FP56" s="38"/>
      <c r="FQ56" s="38"/>
      <c r="FR56" s="38"/>
      <c r="FS56" s="38"/>
      <c r="FT56" s="38"/>
      <c r="FU56" s="38"/>
      <c r="FV56" s="38"/>
      <c r="GL56" s="38" t="s">
        <v>118</v>
      </c>
      <c r="GM56" s="38">
        <v>0</v>
      </c>
      <c r="GN56" s="38"/>
      <c r="GO56" s="38"/>
      <c r="GP56" s="38"/>
      <c r="GQ56" s="38"/>
      <c r="GR56" s="38"/>
      <c r="GS56" s="38">
        <v>1.8656149512623015</v>
      </c>
      <c r="GT56" s="38"/>
      <c r="GU56" s="38">
        <v>1.8656149512623015</v>
      </c>
      <c r="GX56" t="s">
        <v>91</v>
      </c>
      <c r="GY56" s="38">
        <v>0</v>
      </c>
      <c r="GZ56" s="38"/>
      <c r="HA56" s="38"/>
      <c r="HB56" s="38"/>
      <c r="HC56" s="38"/>
      <c r="HD56" s="38"/>
      <c r="HE56" s="38"/>
      <c r="HF56" s="38">
        <v>0</v>
      </c>
      <c r="HG56" s="38">
        <f t="shared" si="14"/>
        <v>0</v>
      </c>
    </row>
    <row r="57" spans="1:215" ht="18" x14ac:dyDescent="0.25">
      <c r="A57" s="93"/>
      <c r="B57" s="96"/>
      <c r="C57" s="23" t="s">
        <v>86</v>
      </c>
      <c r="D57" s="71"/>
      <c r="E57" s="72"/>
      <c r="F57" s="72"/>
      <c r="G57" s="72">
        <v>239.84253550164541</v>
      </c>
      <c r="H57" s="72"/>
      <c r="I57" s="72"/>
      <c r="J57" s="72"/>
      <c r="K57" s="72"/>
      <c r="L57" s="72"/>
      <c r="M57" s="72">
        <v>7.3243540842822412</v>
      </c>
      <c r="N57" s="72"/>
      <c r="O57" s="72"/>
      <c r="P57" s="72"/>
      <c r="Q57" s="72"/>
      <c r="R57" s="72"/>
      <c r="S57" s="72"/>
      <c r="T57" s="72"/>
      <c r="U57" s="73"/>
      <c r="V57" s="71">
        <f t="shared" si="15"/>
        <v>247.16688958592766</v>
      </c>
      <c r="W57" s="71"/>
      <c r="X57" s="72"/>
      <c r="Y57" s="72">
        <v>0</v>
      </c>
      <c r="Z57" s="72">
        <v>7.1776471367990151</v>
      </c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>
        <v>2.3312963358080476</v>
      </c>
      <c r="AN57" s="74">
        <f t="shared" si="16"/>
        <v>9.5089434726070632</v>
      </c>
      <c r="AO57" s="74">
        <f t="shared" si="17"/>
        <v>256.67583305853475</v>
      </c>
      <c r="AR57" t="s">
        <v>102</v>
      </c>
      <c r="AS57" s="38">
        <v>240.35949703743304</v>
      </c>
      <c r="AT57" s="38">
        <v>0.27263621796242832</v>
      </c>
      <c r="AU57" s="38">
        <v>429.62469991476792</v>
      </c>
      <c r="AV57" s="38">
        <v>4211.8998553105912</v>
      </c>
      <c r="AW57" s="38">
        <v>1.4549158253212</v>
      </c>
      <c r="AX57" s="38">
        <v>5.6808857122559999</v>
      </c>
      <c r="AY57" s="38">
        <v>0</v>
      </c>
      <c r="AZ57" s="38">
        <v>0</v>
      </c>
      <c r="BA57" s="38">
        <v>49.4273573086422</v>
      </c>
      <c r="BB57" s="38">
        <v>0.39714716959024998</v>
      </c>
      <c r="BC57" s="38">
        <v>0</v>
      </c>
      <c r="BD57" s="38">
        <v>4939.1169944965641</v>
      </c>
      <c r="BF57" s="38"/>
      <c r="BG57" s="38" t="s">
        <v>91</v>
      </c>
      <c r="BH57" s="38">
        <v>58.490730843245032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58.490730843245032</v>
      </c>
      <c r="BT57" s="38"/>
      <c r="BV57" t="s">
        <v>88</v>
      </c>
      <c r="BW57" s="38">
        <v>4.5430552468468034E-2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/>
      <c r="CF57" s="38">
        <v>0</v>
      </c>
      <c r="CG57" s="38">
        <v>0</v>
      </c>
      <c r="CH57" s="38">
        <v>0</v>
      </c>
      <c r="CI57" s="38">
        <v>0</v>
      </c>
      <c r="CJ57" s="38">
        <v>0</v>
      </c>
      <c r="CK57" s="38"/>
      <c r="CL57" s="38">
        <v>0</v>
      </c>
      <c r="CM57" s="38">
        <v>0</v>
      </c>
      <c r="CN57" s="38">
        <v>4.5430552468468034E-2</v>
      </c>
      <c r="CQ57" t="s">
        <v>90</v>
      </c>
      <c r="CR57" s="38">
        <v>41.154155922062706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0</v>
      </c>
      <c r="CY57" s="38">
        <v>0</v>
      </c>
      <c r="CZ57" s="38">
        <v>0</v>
      </c>
      <c r="DA57" s="38">
        <v>0</v>
      </c>
      <c r="DB57" s="38">
        <v>0</v>
      </c>
      <c r="DC57" s="38">
        <v>41.154155922062706</v>
      </c>
      <c r="DF57" t="s">
        <v>91</v>
      </c>
      <c r="DG57" s="38">
        <v>3.675496232492624E-3</v>
      </c>
      <c r="DH57" s="38">
        <v>0</v>
      </c>
      <c r="DI57" s="38">
        <v>0</v>
      </c>
      <c r="DJ57" s="38">
        <v>0</v>
      </c>
      <c r="DK57" s="38">
        <v>0</v>
      </c>
      <c r="DL57" s="38">
        <v>0</v>
      </c>
      <c r="DM57" s="38">
        <v>0</v>
      </c>
      <c r="DN57" s="38">
        <v>0</v>
      </c>
      <c r="DO57" s="38">
        <f t="shared" si="13"/>
        <v>3.675496232492624E-3</v>
      </c>
      <c r="DQ57" s="38"/>
      <c r="DR57" s="38" t="s">
        <v>90</v>
      </c>
      <c r="DS57" s="38">
        <v>0.93570005644447352</v>
      </c>
      <c r="DT57" s="38">
        <v>0</v>
      </c>
      <c r="DU57" s="38">
        <v>0</v>
      </c>
      <c r="DV57" s="38">
        <v>0</v>
      </c>
      <c r="DW57" s="38">
        <v>0</v>
      </c>
      <c r="DX57" s="38"/>
      <c r="DY57" s="38">
        <v>0</v>
      </c>
      <c r="DZ57" s="38">
        <v>1.5223349446164073E-2</v>
      </c>
      <c r="EA57" s="38">
        <v>4.1770353924964608E-2</v>
      </c>
      <c r="EB57" s="38">
        <v>0.99269375981560226</v>
      </c>
      <c r="EE57" t="s">
        <v>91</v>
      </c>
      <c r="EF57" s="38">
        <v>17.992553677906692</v>
      </c>
      <c r="EG57" s="38">
        <v>0</v>
      </c>
      <c r="EH57" s="38">
        <v>0</v>
      </c>
      <c r="EI57" s="38">
        <v>0</v>
      </c>
      <c r="EJ57" s="38">
        <v>0</v>
      </c>
      <c r="EK57" s="38">
        <v>0</v>
      </c>
      <c r="EL57" s="38">
        <v>0</v>
      </c>
      <c r="EM57" s="38">
        <v>0</v>
      </c>
      <c r="EN57" s="38">
        <v>17.992553677906692</v>
      </c>
      <c r="EQ57" t="s">
        <v>91</v>
      </c>
      <c r="ER57" s="38">
        <v>6.2876661522777066</v>
      </c>
      <c r="ES57" s="38">
        <v>0</v>
      </c>
      <c r="ET57" s="38">
        <v>0</v>
      </c>
      <c r="EU57" s="38">
        <v>0</v>
      </c>
      <c r="EV57" s="38">
        <v>0</v>
      </c>
      <c r="EW57" s="38">
        <v>0</v>
      </c>
      <c r="EX57" s="38">
        <v>0</v>
      </c>
      <c r="EY57" s="38">
        <v>0</v>
      </c>
      <c r="EZ57" s="38">
        <v>6.2876661522777066</v>
      </c>
      <c r="FC57" t="s">
        <v>91</v>
      </c>
      <c r="FD57" s="38">
        <v>5.5292521049290881</v>
      </c>
      <c r="FE57" s="38">
        <v>0</v>
      </c>
      <c r="FF57" s="38">
        <v>0</v>
      </c>
      <c r="FG57" s="38">
        <v>0</v>
      </c>
      <c r="FH57" s="38">
        <v>0</v>
      </c>
      <c r="FI57" s="38">
        <v>0</v>
      </c>
      <c r="FJ57" s="38">
        <v>0</v>
      </c>
      <c r="FK57" s="38">
        <v>0</v>
      </c>
      <c r="FL57" s="38">
        <v>5.5292521049290881</v>
      </c>
      <c r="FP57" s="38"/>
      <c r="FQ57" s="38"/>
      <c r="FR57" s="38"/>
      <c r="FS57" s="38"/>
      <c r="FT57" s="38"/>
      <c r="FU57" s="38"/>
      <c r="FV57" s="38"/>
      <c r="GL57" s="38" t="s">
        <v>91</v>
      </c>
      <c r="GM57" s="38">
        <v>0</v>
      </c>
      <c r="GN57" s="38"/>
      <c r="GO57" s="38"/>
      <c r="GP57" s="38"/>
      <c r="GQ57" s="38"/>
      <c r="GS57" s="38"/>
      <c r="GT57" s="38"/>
      <c r="GU57" s="38">
        <v>0</v>
      </c>
      <c r="GX57" t="s">
        <v>76</v>
      </c>
      <c r="GY57" s="38">
        <v>0</v>
      </c>
      <c r="GZ57" s="38">
        <v>0</v>
      </c>
      <c r="HA57" s="38">
        <v>0</v>
      </c>
      <c r="HB57" s="38">
        <v>0</v>
      </c>
      <c r="HC57" s="38">
        <v>0</v>
      </c>
      <c r="HD57" s="38">
        <v>0</v>
      </c>
      <c r="HE57" s="38">
        <v>0</v>
      </c>
      <c r="HF57" s="38">
        <v>0</v>
      </c>
      <c r="HG57" s="38">
        <f t="shared" si="14"/>
        <v>0</v>
      </c>
    </row>
    <row r="58" spans="1:215" ht="18" x14ac:dyDescent="0.25">
      <c r="A58" s="93"/>
      <c r="B58" s="96"/>
      <c r="C58" s="22" t="s">
        <v>87</v>
      </c>
      <c r="D58" s="75"/>
      <c r="E58" s="76">
        <v>3.0802661498256285E-2</v>
      </c>
      <c r="F58" s="76"/>
      <c r="G58" s="76">
        <v>1.3400782267753402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75">
        <f t="shared" si="15"/>
        <v>1.3708808882735966</v>
      </c>
      <c r="W58" s="75"/>
      <c r="X58" s="76"/>
      <c r="Y58" s="76"/>
      <c r="Z58" s="76">
        <v>0.78060248168232726</v>
      </c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>
        <v>0</v>
      </c>
      <c r="AL58" s="76"/>
      <c r="AM58" s="76">
        <v>13.106346843038176</v>
      </c>
      <c r="AN58" s="78">
        <f t="shared" si="16"/>
        <v>13.886949324720504</v>
      </c>
      <c r="AO58" s="78">
        <f t="shared" si="17"/>
        <v>15.257830212994101</v>
      </c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F58" s="38"/>
      <c r="BG58" s="38" t="s">
        <v>76</v>
      </c>
      <c r="BH58" s="38">
        <v>102.66006832388268</v>
      </c>
      <c r="BI58" s="38">
        <v>13.366306598706299</v>
      </c>
      <c r="BJ58" s="38">
        <v>0</v>
      </c>
      <c r="BK58" s="38">
        <v>12.975408883480343</v>
      </c>
      <c r="BL58" s="38">
        <v>3.1453019045184525</v>
      </c>
      <c r="BM58" s="38">
        <v>1.5648073265727362</v>
      </c>
      <c r="BN58" s="38">
        <v>3.0802661498256285E-2</v>
      </c>
      <c r="BO58" s="38">
        <v>3.5702535677879711E-2</v>
      </c>
      <c r="BP58" s="38">
        <v>3.5702535677879711E-2</v>
      </c>
      <c r="BQ58" s="38">
        <v>59.238508311856975</v>
      </c>
      <c r="BR58" s="38">
        <v>3.9603421926329506E-2</v>
      </c>
      <c r="BS58" s="38">
        <v>193.09221250379784</v>
      </c>
      <c r="BT58" s="38"/>
      <c r="BV58" t="s">
        <v>89</v>
      </c>
      <c r="BW58" s="38">
        <v>3.9209118021065831E-2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/>
      <c r="CF58" s="38">
        <v>0</v>
      </c>
      <c r="CG58" s="38">
        <v>0</v>
      </c>
      <c r="CH58" s="38">
        <v>0</v>
      </c>
      <c r="CI58" s="38">
        <v>0</v>
      </c>
      <c r="CJ58" s="38">
        <v>0</v>
      </c>
      <c r="CK58" s="38"/>
      <c r="CL58" s="38">
        <v>0</v>
      </c>
      <c r="CM58" s="38">
        <v>0</v>
      </c>
      <c r="CN58" s="38">
        <v>3.9209118021065831E-2</v>
      </c>
      <c r="CQ58" t="s">
        <v>91</v>
      </c>
      <c r="CR58" s="38">
        <v>0.37726165986817128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8">
        <v>0</v>
      </c>
      <c r="DB58" s="38">
        <v>0</v>
      </c>
      <c r="DC58" s="38">
        <v>0.37726165986817128</v>
      </c>
      <c r="DF58" t="s">
        <v>76</v>
      </c>
      <c r="DG58" s="38">
        <v>2.4849878279284976E-2</v>
      </c>
      <c r="DH58" s="38">
        <v>8.0699652065162452E-3</v>
      </c>
      <c r="DI58" s="38">
        <v>0</v>
      </c>
      <c r="DJ58" s="38">
        <v>4.2718445287166576E-2</v>
      </c>
      <c r="DK58" s="38">
        <v>0</v>
      </c>
      <c r="DL58" s="38">
        <v>0</v>
      </c>
      <c r="DM58" s="38">
        <v>0.17745691831685567</v>
      </c>
      <c r="DN58" s="38">
        <v>3.5782810307742274E-2</v>
      </c>
      <c r="DO58" s="38">
        <f t="shared" si="13"/>
        <v>0.28887801739756575</v>
      </c>
      <c r="DQ58" s="38"/>
      <c r="DR58" s="38" t="s">
        <v>91</v>
      </c>
      <c r="DS58" s="38">
        <v>1.3590646795462815</v>
      </c>
      <c r="DT58" s="38">
        <v>0</v>
      </c>
      <c r="DU58" s="38">
        <v>0</v>
      </c>
      <c r="DV58" s="38">
        <v>0</v>
      </c>
      <c r="DW58" s="38">
        <v>0</v>
      </c>
      <c r="DX58" s="38"/>
      <c r="DY58" s="38">
        <v>0</v>
      </c>
      <c r="DZ58" s="38">
        <v>0</v>
      </c>
      <c r="EA58" s="38">
        <v>0</v>
      </c>
      <c r="EB58" s="38">
        <v>1.3590646795462815</v>
      </c>
      <c r="EE58" t="s">
        <v>76</v>
      </c>
      <c r="EF58" s="38">
        <v>20.589736842528382</v>
      </c>
      <c r="EG58" s="38">
        <v>0.23819170568002096</v>
      </c>
      <c r="EH58" s="38">
        <v>0</v>
      </c>
      <c r="EI58" s="38">
        <v>5.0034107665923777</v>
      </c>
      <c r="EJ58" s="38">
        <v>0</v>
      </c>
      <c r="EK58" s="38">
        <v>0</v>
      </c>
      <c r="EL58" s="38">
        <v>0</v>
      </c>
      <c r="EM58" s="38">
        <v>0</v>
      </c>
      <c r="EN58" s="38">
        <v>25.831339314800783</v>
      </c>
      <c r="EQ58" t="s">
        <v>76</v>
      </c>
      <c r="ER58" s="38">
        <v>9.4317287846588549</v>
      </c>
      <c r="ES58" s="38">
        <v>0</v>
      </c>
      <c r="ET58" s="38">
        <v>44.578659715578475</v>
      </c>
      <c r="EU58" s="38">
        <v>0</v>
      </c>
      <c r="EV58" s="38">
        <v>0</v>
      </c>
      <c r="EW58" s="38">
        <v>0</v>
      </c>
      <c r="EX58" s="38">
        <v>0</v>
      </c>
      <c r="EY58" s="38">
        <v>0</v>
      </c>
      <c r="EZ58" s="38">
        <v>54.010388500237333</v>
      </c>
      <c r="FC58" t="s">
        <v>76</v>
      </c>
      <c r="FD58" s="38">
        <v>45.024360207074452</v>
      </c>
      <c r="FE58" s="38">
        <v>0.18142147584000001</v>
      </c>
      <c r="FF58" s="38">
        <v>0.38574465901714294</v>
      </c>
      <c r="FG58" s="38">
        <v>1.4934857142857143</v>
      </c>
      <c r="FH58" s="38">
        <v>0</v>
      </c>
      <c r="FI58" s="38">
        <v>0</v>
      </c>
      <c r="FJ58" s="38">
        <v>2.9182710857142852E-4</v>
      </c>
      <c r="FK58" s="38">
        <v>0</v>
      </c>
      <c r="FL58" s="38">
        <v>47.085303883325878</v>
      </c>
      <c r="FP58" s="38"/>
      <c r="FQ58" s="38"/>
      <c r="FR58" s="38"/>
      <c r="FS58" s="38"/>
      <c r="FT58" s="38"/>
      <c r="FU58" s="38"/>
      <c r="FV58" s="38"/>
      <c r="GL58" s="38" t="s">
        <v>119</v>
      </c>
      <c r="GM58" s="38"/>
      <c r="GN58" s="38">
        <v>0</v>
      </c>
      <c r="GO58" s="38">
        <v>0</v>
      </c>
      <c r="GP58" s="38"/>
      <c r="GQ58" s="38"/>
      <c r="GR58" s="38">
        <v>0</v>
      </c>
      <c r="GS58" s="38">
        <v>877.87529365601733</v>
      </c>
      <c r="GT58" s="38">
        <v>198.04866985103999</v>
      </c>
      <c r="GU58" s="38">
        <v>1075.9239635070574</v>
      </c>
      <c r="HF58">
        <v>0</v>
      </c>
    </row>
    <row r="59" spans="1:215" ht="18" x14ac:dyDescent="0.25">
      <c r="A59" s="93"/>
      <c r="B59" s="96"/>
      <c r="C59" s="23" t="s">
        <v>88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71">
        <f t="shared" si="15"/>
        <v>0</v>
      </c>
      <c r="W59" s="71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>
        <v>10.459480882859413</v>
      </c>
      <c r="AN59" s="74">
        <f t="shared" si="16"/>
        <v>10.459480882859413</v>
      </c>
      <c r="AO59" s="74">
        <f t="shared" si="17"/>
        <v>10.459480882859413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V59" t="s">
        <v>90</v>
      </c>
      <c r="BW59" s="38">
        <v>0.10461206063901692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/>
      <c r="CF59" s="38">
        <v>0</v>
      </c>
      <c r="CG59" s="38">
        <v>0</v>
      </c>
      <c r="CH59" s="38">
        <v>0</v>
      </c>
      <c r="CI59" s="38">
        <v>4.2265645561133971E-4</v>
      </c>
      <c r="CJ59" s="38">
        <v>1.2147285449958614E-3</v>
      </c>
      <c r="CK59" s="38"/>
      <c r="CL59" s="38">
        <v>0</v>
      </c>
      <c r="CM59" s="38">
        <v>0</v>
      </c>
      <c r="CN59" s="38">
        <v>0.10624944563962412</v>
      </c>
      <c r="CQ59" t="s">
        <v>76</v>
      </c>
      <c r="CR59" s="38">
        <v>264.82690627648873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0</v>
      </c>
      <c r="DB59" s="38">
        <v>0</v>
      </c>
      <c r="DC59" s="38">
        <v>264.82690627648873</v>
      </c>
      <c r="DN59">
        <v>0</v>
      </c>
      <c r="DQ59" s="38"/>
      <c r="DR59" s="38" t="s">
        <v>76</v>
      </c>
      <c r="DS59" s="38">
        <v>45.296301017976454</v>
      </c>
      <c r="DT59" s="38">
        <v>0.87600667398049081</v>
      </c>
      <c r="DU59" s="38">
        <v>0</v>
      </c>
      <c r="DV59" s="38">
        <v>1.4324039699071882</v>
      </c>
      <c r="DW59" s="38">
        <v>2.6397847395630437E-3</v>
      </c>
      <c r="DX59" s="38"/>
      <c r="DY59" s="38">
        <v>7.6365813572026056E-2</v>
      </c>
      <c r="DZ59" s="38">
        <v>1.2145227495562199</v>
      </c>
      <c r="EA59" s="38">
        <v>26.168531993950062</v>
      </c>
      <c r="EB59" s="38">
        <v>75.06677200368199</v>
      </c>
      <c r="FP59" s="38"/>
      <c r="FQ59" s="38"/>
      <c r="FR59" s="38"/>
      <c r="FS59" s="38"/>
      <c r="FT59" s="38"/>
      <c r="FU59" s="38"/>
      <c r="FV59" s="38"/>
      <c r="GL59" s="38" t="s">
        <v>120</v>
      </c>
      <c r="GM59" s="38"/>
      <c r="GN59" s="38">
        <v>0</v>
      </c>
      <c r="GO59" s="38">
        <v>0</v>
      </c>
      <c r="GP59" s="38"/>
      <c r="GQ59" s="38"/>
      <c r="GR59" s="38">
        <v>0</v>
      </c>
      <c r="GS59" s="38">
        <v>2526.1125285454186</v>
      </c>
      <c r="GT59" s="38">
        <v>115.48728585495628</v>
      </c>
      <c r="GU59" s="38">
        <v>2641.5998144003747</v>
      </c>
      <c r="HF59">
        <v>0</v>
      </c>
    </row>
    <row r="60" spans="1:215" ht="18" x14ac:dyDescent="0.25">
      <c r="A60" s="93"/>
      <c r="B60" s="96"/>
      <c r="C60" s="22" t="s">
        <v>89</v>
      </c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75">
        <f t="shared" si="15"/>
        <v>0</v>
      </c>
      <c r="W60" s="75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>
        <v>1.218457902759301</v>
      </c>
      <c r="AN60" s="78">
        <f t="shared" si="16"/>
        <v>1.218457902759301</v>
      </c>
      <c r="AO60" s="78">
        <f t="shared" si="17"/>
        <v>1.218457902759301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V60" t="s">
        <v>91</v>
      </c>
      <c r="BW60" s="38">
        <v>0.41154604267675404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/>
      <c r="CF60" s="38">
        <v>0</v>
      </c>
      <c r="CG60" s="38">
        <v>0</v>
      </c>
      <c r="CH60" s="38">
        <v>0</v>
      </c>
      <c r="CI60" s="38">
        <v>0</v>
      </c>
      <c r="CJ60" s="38">
        <v>0</v>
      </c>
      <c r="CK60" s="38"/>
      <c r="CL60" s="38">
        <v>0</v>
      </c>
      <c r="CM60" s="38">
        <v>0</v>
      </c>
      <c r="CN60" s="38">
        <v>0.41154604267675404</v>
      </c>
      <c r="DA60">
        <v>0</v>
      </c>
      <c r="DN60">
        <v>0</v>
      </c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>
        <v>0</v>
      </c>
      <c r="EB60" s="38"/>
      <c r="FP60" s="38"/>
      <c r="FQ60" s="38"/>
      <c r="FR60" s="38"/>
      <c r="FS60" s="38"/>
      <c r="FT60" s="38"/>
      <c r="FU60" s="38"/>
      <c r="FV60" s="38"/>
      <c r="GL60" s="38" t="s">
        <v>76</v>
      </c>
      <c r="GM60" s="38">
        <v>0</v>
      </c>
      <c r="GN60" s="38">
        <v>0</v>
      </c>
      <c r="GO60" s="38">
        <v>0</v>
      </c>
      <c r="GP60" s="38">
        <v>0</v>
      </c>
      <c r="GQ60" s="38">
        <v>0</v>
      </c>
      <c r="GR60" s="38">
        <v>0</v>
      </c>
      <c r="GS60" s="38">
        <v>3405.8534371526985</v>
      </c>
      <c r="GT60" s="38">
        <v>313.53595570599629</v>
      </c>
      <c r="GU60" s="38">
        <v>3719.3893928586945</v>
      </c>
      <c r="HF60">
        <v>0</v>
      </c>
    </row>
    <row r="61" spans="1:215" ht="18" x14ac:dyDescent="0.25">
      <c r="A61" s="93"/>
      <c r="B61" s="96"/>
      <c r="C61" s="23" t="s">
        <v>90</v>
      </c>
      <c r="D61" s="71"/>
      <c r="E61" s="72"/>
      <c r="F61" s="72"/>
      <c r="G61" s="72"/>
      <c r="H61" s="72"/>
      <c r="I61" s="72"/>
      <c r="J61" s="72"/>
      <c r="K61" s="72"/>
      <c r="L61" s="72">
        <v>0.39714716959024998</v>
      </c>
      <c r="M61" s="72"/>
      <c r="N61" s="72"/>
      <c r="O61" s="72"/>
      <c r="P61" s="72"/>
      <c r="Q61" s="72"/>
      <c r="R61" s="72"/>
      <c r="S61" s="72"/>
      <c r="T61" s="72"/>
      <c r="U61" s="73"/>
      <c r="V61" s="71">
        <f t="shared" si="15"/>
        <v>0.39714716959024998</v>
      </c>
      <c r="W61" s="71"/>
      <c r="X61" s="72"/>
      <c r="Y61" s="72"/>
      <c r="Z61" s="72"/>
      <c r="AA61" s="72"/>
      <c r="AB61" s="72">
        <v>1.665321587028645E-2</v>
      </c>
      <c r="AC61" s="72"/>
      <c r="AD61" s="72">
        <v>4.8578566520677484E-2</v>
      </c>
      <c r="AE61" s="72"/>
      <c r="AF61" s="72"/>
      <c r="AG61" s="72"/>
      <c r="AH61" s="72"/>
      <c r="AI61" s="72"/>
      <c r="AJ61" s="72"/>
      <c r="AK61" s="72"/>
      <c r="AL61" s="72"/>
      <c r="AM61" s="72">
        <v>42.988456638011591</v>
      </c>
      <c r="AN61" s="74">
        <f t="shared" si="16"/>
        <v>43.053688420402558</v>
      </c>
      <c r="AO61" s="74">
        <f t="shared" si="17"/>
        <v>43.450835589992806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V61" t="s">
        <v>76</v>
      </c>
      <c r="BW61" s="38">
        <v>37.461405523042771</v>
      </c>
      <c r="BX61" s="38">
        <v>22.623495032328051</v>
      </c>
      <c r="BY61" s="38">
        <v>0</v>
      </c>
      <c r="BZ61" s="38">
        <v>17.94712518041462</v>
      </c>
      <c r="CA61" s="38">
        <v>1.8872075361997804</v>
      </c>
      <c r="CB61" s="38">
        <v>4.3071516167336821</v>
      </c>
      <c r="CC61" s="38">
        <v>0.3214276395063641</v>
      </c>
      <c r="CD61" s="38">
        <v>2.7657177537211277</v>
      </c>
      <c r="CE61" s="38">
        <v>0</v>
      </c>
      <c r="CF61" s="38">
        <v>2.2952318814791774E-3</v>
      </c>
      <c r="CG61" s="38">
        <v>0</v>
      </c>
      <c r="CH61" s="38">
        <v>0</v>
      </c>
      <c r="CI61" s="38">
        <v>4.2265645561133971E-4</v>
      </c>
      <c r="CJ61" s="38">
        <v>13.519689293087596</v>
      </c>
      <c r="CK61" s="38">
        <v>0</v>
      </c>
      <c r="CL61" s="38">
        <v>0</v>
      </c>
      <c r="CM61" s="38">
        <v>0</v>
      </c>
      <c r="CN61" s="38">
        <v>100.83593746337107</v>
      </c>
      <c r="DA61">
        <v>0</v>
      </c>
      <c r="DN61">
        <v>0</v>
      </c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>
        <v>0</v>
      </c>
      <c r="EB61" s="38"/>
      <c r="FP61" s="38"/>
      <c r="FQ61" s="38"/>
      <c r="FR61" s="38"/>
      <c r="FS61" s="38"/>
      <c r="FT61" s="38"/>
      <c r="FU61" s="38"/>
      <c r="FV61" s="38"/>
      <c r="GS61">
        <v>0</v>
      </c>
      <c r="HF61">
        <v>0</v>
      </c>
    </row>
    <row r="62" spans="1:215" ht="18" x14ac:dyDescent="0.25">
      <c r="A62" s="93"/>
      <c r="B62" s="96"/>
      <c r="C62" s="22" t="s">
        <v>91</v>
      </c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75">
        <f t="shared" si="15"/>
        <v>0</v>
      </c>
      <c r="W62" s="75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>
        <v>235.84744036405459</v>
      </c>
      <c r="AN62" s="78">
        <f t="shared" si="16"/>
        <v>235.84744036405459</v>
      </c>
      <c r="AO62" s="78">
        <f t="shared" si="17"/>
        <v>235.84744036405459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CJ62">
        <v>0</v>
      </c>
      <c r="DA62">
        <v>0</v>
      </c>
      <c r="DN62">
        <v>0</v>
      </c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>
        <v>0</v>
      </c>
      <c r="EB62" s="38"/>
      <c r="FP62" s="38"/>
      <c r="FQ62" s="38"/>
      <c r="FR62" s="38"/>
      <c r="FS62" s="38"/>
      <c r="FT62" s="38"/>
      <c r="FU62" s="38"/>
      <c r="FV62" s="38"/>
      <c r="GS62">
        <v>0</v>
      </c>
      <c r="HF62">
        <v>0</v>
      </c>
    </row>
    <row r="63" spans="1:215" x14ac:dyDescent="0.25">
      <c r="A63" s="93"/>
      <c r="B63" s="96"/>
      <c r="C63" s="23" t="s">
        <v>105</v>
      </c>
      <c r="D63" s="71"/>
      <c r="E63" s="72"/>
      <c r="F63" s="72"/>
      <c r="G63" s="72"/>
      <c r="H63" s="72">
        <v>49.4273573086422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71">
        <f t="shared" si="15"/>
        <v>49.4273573086422</v>
      </c>
      <c r="W63" s="71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4">
        <f t="shared" si="16"/>
        <v>0</v>
      </c>
      <c r="AO63" s="74">
        <f t="shared" si="17"/>
        <v>49.4273573086422</v>
      </c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CJ63">
        <v>0</v>
      </c>
      <c r="CN63" s="38">
        <v>100.93393569610068</v>
      </c>
      <c r="DA63">
        <v>0</v>
      </c>
      <c r="DN63">
        <v>0</v>
      </c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>
        <v>0</v>
      </c>
      <c r="EB63" s="38"/>
      <c r="FP63" s="38"/>
      <c r="FQ63" s="38"/>
      <c r="FR63" s="38"/>
      <c r="FS63" s="38"/>
      <c r="FT63" s="38"/>
      <c r="FU63" s="38"/>
      <c r="FV63" s="38"/>
      <c r="GS63">
        <v>0</v>
      </c>
      <c r="HF63">
        <v>0</v>
      </c>
    </row>
    <row r="64" spans="1:215" x14ac:dyDescent="0.25">
      <c r="A64" s="94"/>
      <c r="B64" s="97"/>
      <c r="C64" s="31" t="s">
        <v>92</v>
      </c>
      <c r="D64" s="84">
        <f t="shared" ref="D64:K64" si="18">SUM(D49:D63)</f>
        <v>0.3214276395063641</v>
      </c>
      <c r="E64" s="85">
        <f t="shared" si="18"/>
        <v>4.3379542782319387</v>
      </c>
      <c r="F64" s="85">
        <f t="shared" si="18"/>
        <v>2.7657177537211277</v>
      </c>
      <c r="G64" s="85">
        <f t="shared" si="18"/>
        <v>4250.794408270559</v>
      </c>
      <c r="H64" s="85">
        <f t="shared" si="18"/>
        <v>49.4273573086422</v>
      </c>
      <c r="I64" s="85">
        <f t="shared" si="18"/>
        <v>0</v>
      </c>
      <c r="J64" s="85">
        <f t="shared" si="18"/>
        <v>0</v>
      </c>
      <c r="K64" s="85">
        <f t="shared" si="18"/>
        <v>0</v>
      </c>
      <c r="L64" s="85">
        <f>SUM(L49:L63)</f>
        <v>0.39714716959024998</v>
      </c>
      <c r="M64" s="85">
        <f>SUM(M49:M63)</f>
        <v>7.3243540842822412</v>
      </c>
      <c r="N64" s="85">
        <f t="shared" ref="N64:S64" si="19">SUM(N49:N63)</f>
        <v>0</v>
      </c>
      <c r="O64" s="85">
        <f t="shared" si="19"/>
        <v>0</v>
      </c>
      <c r="P64" s="85">
        <f t="shared" si="19"/>
        <v>0</v>
      </c>
      <c r="Q64" s="85">
        <f t="shared" si="19"/>
        <v>0</v>
      </c>
      <c r="R64" s="85">
        <f t="shared" si="19"/>
        <v>0</v>
      </c>
      <c r="S64" s="85">
        <f t="shared" si="19"/>
        <v>0</v>
      </c>
      <c r="T64" s="85">
        <f>SUM(T49:T63)</f>
        <v>0</v>
      </c>
      <c r="U64" s="85"/>
      <c r="V64" s="84">
        <f>SUM(D64:T64)</f>
        <v>4315.3683665045328</v>
      </c>
      <c r="W64" s="84">
        <f t="shared" ref="W64:AL64" si="20">SUM(W49:W63)</f>
        <v>0</v>
      </c>
      <c r="X64" s="85">
        <f t="shared" si="20"/>
        <v>0</v>
      </c>
      <c r="Y64" s="85">
        <f t="shared" si="20"/>
        <v>6.4900650507789965</v>
      </c>
      <c r="Z64" s="85">
        <f t="shared" si="20"/>
        <v>466.91819136650929</v>
      </c>
      <c r="AA64" s="85">
        <f t="shared" si="20"/>
        <v>358.1542188435011</v>
      </c>
      <c r="AB64" s="85">
        <f t="shared" si="20"/>
        <v>1.4283966871151379</v>
      </c>
      <c r="AC64" s="85">
        <f t="shared" si="20"/>
        <v>0</v>
      </c>
      <c r="AD64" s="85">
        <f t="shared" si="20"/>
        <v>3504.8159495619002</v>
      </c>
      <c r="AE64" s="85">
        <f t="shared" si="20"/>
        <v>0</v>
      </c>
      <c r="AF64" s="85">
        <f t="shared" si="20"/>
        <v>3.5702535677879711E-2</v>
      </c>
      <c r="AG64" s="85">
        <f t="shared" si="20"/>
        <v>0</v>
      </c>
      <c r="AH64" s="85">
        <f t="shared" si="20"/>
        <v>0</v>
      </c>
      <c r="AI64" s="85">
        <f t="shared" si="20"/>
        <v>0</v>
      </c>
      <c r="AJ64" s="85">
        <f t="shared" si="20"/>
        <v>0</v>
      </c>
      <c r="AK64" s="85">
        <f t="shared" si="20"/>
        <v>0.65838087697957126</v>
      </c>
      <c r="AL64" s="85">
        <f t="shared" si="20"/>
        <v>0</v>
      </c>
      <c r="AM64" s="85">
        <f>SUM(AM49:AM63)</f>
        <v>765.67485389136459</v>
      </c>
      <c r="AN64" s="84">
        <f>SUM(W64:AM64)</f>
        <v>5104.1757588138262</v>
      </c>
      <c r="AO64" s="86">
        <f>+AN64+V64</f>
        <v>9419.5441253183599</v>
      </c>
      <c r="AP64" s="3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CJ64">
        <v>0</v>
      </c>
      <c r="CN64" s="38"/>
      <c r="DA64">
        <v>0</v>
      </c>
      <c r="DN64">
        <v>0</v>
      </c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>
        <v>0</v>
      </c>
      <c r="EB64" s="38"/>
      <c r="FP64" s="38"/>
      <c r="FQ64" s="38"/>
      <c r="FR64" s="38"/>
      <c r="FS64" s="38"/>
      <c r="FT64" s="38"/>
      <c r="FU64" s="38"/>
      <c r="FV64" s="38"/>
      <c r="GS64">
        <v>0</v>
      </c>
      <c r="HF64">
        <v>0</v>
      </c>
    </row>
    <row r="65" spans="1:229" x14ac:dyDescent="0.25">
      <c r="AP65" s="3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CJ65">
        <v>0</v>
      </c>
      <c r="DA65">
        <v>0</v>
      </c>
      <c r="DN65">
        <v>0</v>
      </c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>
        <v>0</v>
      </c>
      <c r="EB65" s="38"/>
      <c r="FP65" s="38"/>
      <c r="FQ65" s="38"/>
      <c r="FR65" s="38"/>
      <c r="FS65" s="38"/>
      <c r="FT65" s="38"/>
      <c r="FU65" s="38"/>
      <c r="FV65" s="38"/>
      <c r="GS65">
        <v>0</v>
      </c>
      <c r="HF65">
        <v>0</v>
      </c>
    </row>
    <row r="66" spans="1:229" x14ac:dyDescent="0.25"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CJ66">
        <v>0</v>
      </c>
      <c r="DA66">
        <v>0</v>
      </c>
      <c r="DN66">
        <v>0</v>
      </c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>
        <v>0</v>
      </c>
      <c r="EB66" s="38"/>
      <c r="FP66" s="38"/>
      <c r="FQ66" s="38"/>
      <c r="FR66" s="38"/>
      <c r="FS66" s="38"/>
      <c r="FT66" s="38"/>
      <c r="FU66" s="38"/>
      <c r="FV66" s="38"/>
      <c r="GS66">
        <v>0</v>
      </c>
      <c r="HF66">
        <v>0</v>
      </c>
    </row>
    <row r="67" spans="1:229" x14ac:dyDescent="0.25">
      <c r="A67" s="1"/>
      <c r="B67" s="99" t="s">
        <v>163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S67" t="s">
        <v>128</v>
      </c>
      <c r="CJ67">
        <v>0</v>
      </c>
      <c r="DA67">
        <v>0</v>
      </c>
      <c r="DN67">
        <v>0</v>
      </c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>
        <v>0</v>
      </c>
      <c r="EB67" s="38"/>
      <c r="FP67" s="38"/>
      <c r="FQ67" s="38"/>
      <c r="FR67" s="38"/>
      <c r="FS67" s="38"/>
      <c r="FT67" s="38"/>
      <c r="FU67" s="38"/>
      <c r="FV67" s="38"/>
      <c r="GS67">
        <v>0</v>
      </c>
      <c r="HF67">
        <v>0</v>
      </c>
    </row>
    <row r="68" spans="1:229" ht="15" customHeight="1" x14ac:dyDescent="0.25">
      <c r="A68" s="2"/>
      <c r="B68" s="3"/>
      <c r="C68" s="4"/>
      <c r="D68" s="88" t="s">
        <v>0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9"/>
      <c r="W68" s="90" t="s">
        <v>1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5"/>
      <c r="AQ68" t="s">
        <v>132</v>
      </c>
      <c r="AS68" t="s">
        <v>95</v>
      </c>
      <c r="BF68" s="38" t="s">
        <v>132</v>
      </c>
      <c r="BG68" s="38"/>
      <c r="BH68" s="38"/>
      <c r="BI68" s="38" t="s">
        <v>95</v>
      </c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U68" t="s">
        <v>132</v>
      </c>
      <c r="BW68" t="s">
        <v>95</v>
      </c>
      <c r="CP68" t="s">
        <v>132</v>
      </c>
      <c r="CR68" t="s">
        <v>95</v>
      </c>
      <c r="DE68" t="s">
        <v>132</v>
      </c>
      <c r="DG68" t="s">
        <v>95</v>
      </c>
      <c r="DN68">
        <v>0</v>
      </c>
      <c r="DQ68" s="38" t="s">
        <v>132</v>
      </c>
      <c r="DR68" s="38"/>
      <c r="DS68" s="38" t="s">
        <v>95</v>
      </c>
      <c r="DT68" s="38"/>
      <c r="DU68" s="38"/>
      <c r="DV68" s="38"/>
      <c r="DW68" s="38"/>
      <c r="DX68" s="38"/>
      <c r="DY68" s="38"/>
      <c r="DZ68" s="38"/>
      <c r="EA68" s="38"/>
      <c r="EB68" s="38"/>
      <c r="ED68" t="s">
        <v>132</v>
      </c>
      <c r="EF68" t="s">
        <v>95</v>
      </c>
      <c r="EP68" t="s">
        <v>132</v>
      </c>
      <c r="ER68" t="s">
        <v>95</v>
      </c>
      <c r="FB68" t="s">
        <v>132</v>
      </c>
      <c r="FD68" t="s">
        <v>95</v>
      </c>
      <c r="GK68" t="s">
        <v>132</v>
      </c>
      <c r="GM68" t="s">
        <v>95</v>
      </c>
      <c r="GW68" t="s">
        <v>132</v>
      </c>
      <c r="GY68" t="s">
        <v>95</v>
      </c>
      <c r="HF68">
        <v>0</v>
      </c>
      <c r="HR68" t="s">
        <v>132</v>
      </c>
      <c r="HT68" t="s">
        <v>95</v>
      </c>
    </row>
    <row r="69" spans="1:229" s="43" customFormat="1" ht="15" customHeight="1" x14ac:dyDescent="0.25">
      <c r="A69" s="2"/>
      <c r="B69" s="2" t="str">
        <f>+AQ68</f>
        <v>DEPARTAMENTO DE AREQUIPA</v>
      </c>
      <c r="C69" s="6"/>
      <c r="D69" s="53" t="s">
        <v>2</v>
      </c>
      <c r="E69" s="54" t="s">
        <v>3</v>
      </c>
      <c r="F69" s="54" t="s">
        <v>4</v>
      </c>
      <c r="G69" s="54" t="s">
        <v>5</v>
      </c>
      <c r="H69" s="54" t="s">
        <v>6</v>
      </c>
      <c r="I69" s="54" t="s">
        <v>7</v>
      </c>
      <c r="J69" s="54" t="s">
        <v>8</v>
      </c>
      <c r="K69" s="54" t="s">
        <v>9</v>
      </c>
      <c r="L69" s="54" t="s">
        <v>10</v>
      </c>
      <c r="M69" s="54" t="s">
        <v>11</v>
      </c>
      <c r="N69" s="54" t="s">
        <v>12</v>
      </c>
      <c r="O69" s="54" t="s">
        <v>13</v>
      </c>
      <c r="P69" s="54" t="s">
        <v>14</v>
      </c>
      <c r="Q69" s="54" t="s">
        <v>15</v>
      </c>
      <c r="R69" s="54" t="s">
        <v>16</v>
      </c>
      <c r="S69" s="54" t="s">
        <v>17</v>
      </c>
      <c r="T69" s="54" t="s">
        <v>18</v>
      </c>
      <c r="U69" s="55" t="s">
        <v>19</v>
      </c>
      <c r="V69" s="56" t="s">
        <v>20</v>
      </c>
      <c r="W69" s="53" t="s">
        <v>21</v>
      </c>
      <c r="X69" s="54" t="s">
        <v>22</v>
      </c>
      <c r="Y69" s="54" t="s">
        <v>23</v>
      </c>
      <c r="Z69" s="54" t="s">
        <v>24</v>
      </c>
      <c r="AA69" s="54" t="s">
        <v>25</v>
      </c>
      <c r="AB69" s="54" t="s">
        <v>26</v>
      </c>
      <c r="AC69" s="54" t="s">
        <v>27</v>
      </c>
      <c r="AD69" s="54" t="s">
        <v>28</v>
      </c>
      <c r="AE69" s="54" t="s">
        <v>29</v>
      </c>
      <c r="AF69" s="54" t="s">
        <v>30</v>
      </c>
      <c r="AG69" s="54" t="s">
        <v>31</v>
      </c>
      <c r="AH69" s="54" t="s">
        <v>32</v>
      </c>
      <c r="AI69" s="54" t="s">
        <v>33</v>
      </c>
      <c r="AJ69" s="54" t="s">
        <v>34</v>
      </c>
      <c r="AK69" s="54" t="s">
        <v>35</v>
      </c>
      <c r="AL69" s="54" t="s">
        <v>36</v>
      </c>
      <c r="AM69" s="54" t="s">
        <v>37</v>
      </c>
      <c r="AN69" s="57" t="s">
        <v>38</v>
      </c>
      <c r="AO69" s="57" t="s">
        <v>39</v>
      </c>
      <c r="AS69" s="43" t="s">
        <v>106</v>
      </c>
      <c r="AT69" s="43" t="s">
        <v>72</v>
      </c>
      <c r="AU69" s="43" t="s">
        <v>96</v>
      </c>
      <c r="AV69" s="43" t="s">
        <v>43</v>
      </c>
      <c r="AW69" s="43" t="s">
        <v>107</v>
      </c>
      <c r="AX69" s="43" t="s">
        <v>97</v>
      </c>
      <c r="AY69" s="43" t="s">
        <v>98</v>
      </c>
      <c r="AZ69" s="43" t="s">
        <v>99</v>
      </c>
      <c r="BA69" s="43" t="s">
        <v>44</v>
      </c>
      <c r="BB69" s="43" t="s">
        <v>100</v>
      </c>
      <c r="BC69" s="43" t="s">
        <v>101</v>
      </c>
      <c r="BD69" s="43" t="s">
        <v>102</v>
      </c>
      <c r="BF69" s="52" t="s">
        <v>77</v>
      </c>
      <c r="BG69" s="52"/>
      <c r="BH69" s="52" t="s">
        <v>106</v>
      </c>
      <c r="BI69" s="52" t="s">
        <v>96</v>
      </c>
      <c r="BJ69" s="52" t="s">
        <v>72</v>
      </c>
      <c r="BK69" s="52" t="s">
        <v>43</v>
      </c>
      <c r="BL69" s="52" t="s">
        <v>61</v>
      </c>
      <c r="BM69" s="52" t="s">
        <v>97</v>
      </c>
      <c r="BN69" s="52" t="s">
        <v>110</v>
      </c>
      <c r="BO69" s="52" t="s">
        <v>67</v>
      </c>
      <c r="BP69" s="52" t="s">
        <v>98</v>
      </c>
      <c r="BQ69" s="52" t="s">
        <v>99</v>
      </c>
      <c r="BR69" s="52" t="s">
        <v>63</v>
      </c>
      <c r="BS69" s="52" t="s">
        <v>76</v>
      </c>
      <c r="BU69" s="43" t="s">
        <v>116</v>
      </c>
      <c r="BW69" s="43" t="s">
        <v>74</v>
      </c>
      <c r="BX69" s="43" t="s">
        <v>96</v>
      </c>
      <c r="BY69" s="43" t="s">
        <v>72</v>
      </c>
      <c r="BZ69" s="43" t="s">
        <v>43</v>
      </c>
      <c r="CA69" s="43" t="s">
        <v>61</v>
      </c>
      <c r="CB69" s="43" t="s">
        <v>110</v>
      </c>
      <c r="CC69" s="43" t="s">
        <v>111</v>
      </c>
      <c r="CD69" s="43" t="s">
        <v>112</v>
      </c>
      <c r="CE69" s="43" t="s">
        <v>59</v>
      </c>
      <c r="CF69" s="43" t="s">
        <v>97</v>
      </c>
      <c r="CG69" s="43" t="s">
        <v>113</v>
      </c>
      <c r="CH69" s="43" t="s">
        <v>68</v>
      </c>
      <c r="CI69" s="43" t="s">
        <v>98</v>
      </c>
      <c r="CJ69" s="43" t="s">
        <v>99</v>
      </c>
      <c r="CK69" s="43" t="s">
        <v>63</v>
      </c>
      <c r="CL69" s="43" t="s">
        <v>114</v>
      </c>
      <c r="CM69" s="43" t="s">
        <v>115</v>
      </c>
      <c r="CN69" s="43" t="s">
        <v>76</v>
      </c>
      <c r="CO69"/>
      <c r="CP69" s="43" t="s">
        <v>77</v>
      </c>
      <c r="CR69" s="43" t="s">
        <v>106</v>
      </c>
      <c r="CS69" s="43" t="s">
        <v>96</v>
      </c>
      <c r="CT69" s="43" t="s">
        <v>72</v>
      </c>
      <c r="CU69" s="43" t="s">
        <v>43</v>
      </c>
      <c r="CV69" s="43" t="s">
        <v>61</v>
      </c>
      <c r="CW69" s="43" t="s">
        <v>97</v>
      </c>
      <c r="CX69" s="43" t="s">
        <v>113</v>
      </c>
      <c r="CY69" s="43" t="s">
        <v>68</v>
      </c>
      <c r="CZ69" s="43" t="s">
        <v>98</v>
      </c>
      <c r="DA69" s="43" t="s">
        <v>99</v>
      </c>
      <c r="DB69" s="43" t="s">
        <v>63</v>
      </c>
      <c r="DC69" s="43" t="s">
        <v>76</v>
      </c>
      <c r="DD69"/>
      <c r="DE69" s="43" t="s">
        <v>77</v>
      </c>
      <c r="DG69" s="43" t="s">
        <v>106</v>
      </c>
      <c r="DH69" s="43" t="s">
        <v>96</v>
      </c>
      <c r="DI69" s="43" t="s">
        <v>72</v>
      </c>
      <c r="DJ69" s="43" t="s">
        <v>43</v>
      </c>
      <c r="DK69" s="43" t="s">
        <v>61</v>
      </c>
      <c r="DL69" s="43" t="s">
        <v>97</v>
      </c>
      <c r="DM69" s="43" t="s">
        <v>98</v>
      </c>
      <c r="DN69" s="43" t="s">
        <v>99</v>
      </c>
      <c r="DO69" s="43" t="s">
        <v>76</v>
      </c>
      <c r="DP69"/>
      <c r="DQ69" s="52" t="s">
        <v>77</v>
      </c>
      <c r="DR69" s="52"/>
      <c r="DS69" s="52" t="s">
        <v>106</v>
      </c>
      <c r="DT69" s="52" t="s">
        <v>96</v>
      </c>
      <c r="DU69" s="52" t="s">
        <v>72</v>
      </c>
      <c r="DV69" s="52" t="s">
        <v>43</v>
      </c>
      <c r="DW69" s="52" t="s">
        <v>61</v>
      </c>
      <c r="DX69" s="52" t="s">
        <v>45</v>
      </c>
      <c r="DY69" s="52" t="s">
        <v>97</v>
      </c>
      <c r="DZ69" s="52" t="s">
        <v>98</v>
      </c>
      <c r="EA69" s="52" t="s">
        <v>99</v>
      </c>
      <c r="EB69" s="52" t="s">
        <v>76</v>
      </c>
      <c r="EC69"/>
      <c r="ED69" s="43" t="s">
        <v>77</v>
      </c>
      <c r="EF69" s="43" t="s">
        <v>106</v>
      </c>
      <c r="EG69" s="43" t="s">
        <v>96</v>
      </c>
      <c r="EH69" s="43" t="s">
        <v>72</v>
      </c>
      <c r="EI69" s="43" t="s">
        <v>43</v>
      </c>
      <c r="EJ69" s="43" t="s">
        <v>61</v>
      </c>
      <c r="EK69" s="43" t="s">
        <v>97</v>
      </c>
      <c r="EL69" s="43" t="s">
        <v>98</v>
      </c>
      <c r="EM69" s="43" t="s">
        <v>99</v>
      </c>
      <c r="EN69" s="43" t="s">
        <v>76</v>
      </c>
      <c r="EP69" s="43" t="s">
        <v>77</v>
      </c>
      <c r="ER69" s="43" t="s">
        <v>106</v>
      </c>
      <c r="ES69" s="43" t="s">
        <v>96</v>
      </c>
      <c r="ET69" s="43" t="s">
        <v>63</v>
      </c>
      <c r="EU69" s="43" t="s">
        <v>43</v>
      </c>
      <c r="EV69" s="43" t="s">
        <v>125</v>
      </c>
      <c r="EW69" s="43" t="s">
        <v>97</v>
      </c>
      <c r="EX69" s="43" t="s">
        <v>98</v>
      </c>
      <c r="EY69" s="43" t="s">
        <v>99</v>
      </c>
      <c r="EZ69" s="43" t="s">
        <v>76</v>
      </c>
      <c r="FB69" s="43" t="s">
        <v>77</v>
      </c>
      <c r="FD69" s="43" t="s">
        <v>106</v>
      </c>
      <c r="FE69" s="43" t="s">
        <v>96</v>
      </c>
      <c r="FF69" s="43" t="s">
        <v>72</v>
      </c>
      <c r="FG69" s="43" t="s">
        <v>43</v>
      </c>
      <c r="FH69" s="43" t="s">
        <v>61</v>
      </c>
      <c r="FI69" s="43" t="s">
        <v>97</v>
      </c>
      <c r="FJ69" s="43" t="s">
        <v>98</v>
      </c>
      <c r="FK69" s="43" t="s">
        <v>99</v>
      </c>
      <c r="FL69" s="43" t="s">
        <v>76</v>
      </c>
      <c r="GK69" s="43" t="s">
        <v>116</v>
      </c>
      <c r="GM69" s="43" t="s">
        <v>74</v>
      </c>
      <c r="GN69" s="43" t="s">
        <v>96</v>
      </c>
      <c r="GO69" s="43" t="s">
        <v>72</v>
      </c>
      <c r="GP69" s="43" t="s">
        <v>43</v>
      </c>
      <c r="GQ69" s="43" t="s">
        <v>61</v>
      </c>
      <c r="GR69" s="43" t="s">
        <v>98</v>
      </c>
      <c r="GS69" s="43" t="s">
        <v>99</v>
      </c>
      <c r="GT69" s="43" t="s">
        <v>63</v>
      </c>
      <c r="GU69" s="43" t="s">
        <v>76</v>
      </c>
      <c r="GV69"/>
      <c r="GW69" s="43" t="s">
        <v>116</v>
      </c>
      <c r="GY69" s="43" t="s">
        <v>106</v>
      </c>
      <c r="GZ69" s="43" t="s">
        <v>96</v>
      </c>
      <c r="HA69" s="43" t="s">
        <v>72</v>
      </c>
      <c r="HB69" s="43" t="s">
        <v>43</v>
      </c>
      <c r="HC69" s="43" t="s">
        <v>61</v>
      </c>
      <c r="HD69" s="43" t="s">
        <v>67</v>
      </c>
      <c r="HE69" s="43" t="s">
        <v>98</v>
      </c>
      <c r="HF69" s="43" t="s">
        <v>99</v>
      </c>
      <c r="HG69" s="43" t="s">
        <v>76</v>
      </c>
      <c r="HH69"/>
      <c r="HR69" s="43" t="s">
        <v>116</v>
      </c>
      <c r="HT69" s="43" t="s">
        <v>125</v>
      </c>
      <c r="HU69" s="43" t="s">
        <v>76</v>
      </c>
    </row>
    <row r="70" spans="1:229" ht="27" x14ac:dyDescent="0.25">
      <c r="A70" s="12"/>
      <c r="B70" s="13"/>
      <c r="C70" s="14"/>
      <c r="D70" s="15" t="s">
        <v>40</v>
      </c>
      <c r="E70" s="16" t="s">
        <v>41</v>
      </c>
      <c r="F70" s="16" t="s">
        <v>42</v>
      </c>
      <c r="G70" s="16" t="s">
        <v>43</v>
      </c>
      <c r="H70" s="16" t="s">
        <v>44</v>
      </c>
      <c r="I70" s="17" t="s">
        <v>45</v>
      </c>
      <c r="J70" s="17" t="s">
        <v>46</v>
      </c>
      <c r="K70" s="16" t="s">
        <v>47</v>
      </c>
      <c r="L70" s="16" t="s">
        <v>48</v>
      </c>
      <c r="M70" s="16" t="s">
        <v>49</v>
      </c>
      <c r="N70" s="16" t="s">
        <v>50</v>
      </c>
      <c r="O70" s="17" t="s">
        <v>51</v>
      </c>
      <c r="P70" s="17" t="s">
        <v>52</v>
      </c>
      <c r="Q70" s="16" t="s">
        <v>53</v>
      </c>
      <c r="R70" s="16" t="s">
        <v>54</v>
      </c>
      <c r="S70" s="16" t="s">
        <v>55</v>
      </c>
      <c r="T70" s="16" t="s">
        <v>56</v>
      </c>
      <c r="U70" s="18" t="s">
        <v>57</v>
      </c>
      <c r="V70" s="19" t="s">
        <v>58</v>
      </c>
      <c r="W70" s="20" t="s">
        <v>59</v>
      </c>
      <c r="X70" s="16" t="s">
        <v>60</v>
      </c>
      <c r="Y70" s="16" t="s">
        <v>61</v>
      </c>
      <c r="Z70" s="16" t="s">
        <v>62</v>
      </c>
      <c r="AA70" s="16" t="s">
        <v>63</v>
      </c>
      <c r="AB70" s="17" t="s">
        <v>64</v>
      </c>
      <c r="AC70" s="16" t="s">
        <v>65</v>
      </c>
      <c r="AD70" s="16" t="s">
        <v>178</v>
      </c>
      <c r="AE70" s="16" t="s">
        <v>179</v>
      </c>
      <c r="AF70" s="16" t="s">
        <v>67</v>
      </c>
      <c r="AG70" s="16" t="s">
        <v>68</v>
      </c>
      <c r="AH70" s="17" t="s">
        <v>69</v>
      </c>
      <c r="AI70" s="17" t="s">
        <v>70</v>
      </c>
      <c r="AJ70" s="16" t="s">
        <v>71</v>
      </c>
      <c r="AK70" s="16" t="s">
        <v>72</v>
      </c>
      <c r="AL70" s="16" t="s">
        <v>73</v>
      </c>
      <c r="AM70" s="16" t="s">
        <v>74</v>
      </c>
      <c r="AN70" s="21" t="s">
        <v>75</v>
      </c>
      <c r="AO70" s="21" t="s">
        <v>76</v>
      </c>
      <c r="AQ70" t="s">
        <v>93</v>
      </c>
      <c r="AR70" t="s">
        <v>83</v>
      </c>
      <c r="AS70" s="38">
        <v>147.18046481479641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147.18046481479641</v>
      </c>
      <c r="BF70" s="38" t="s">
        <v>93</v>
      </c>
      <c r="BG70" s="38" t="s">
        <v>83</v>
      </c>
      <c r="BH70" s="38">
        <v>153.24967559329301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153.24967559329301</v>
      </c>
      <c r="BT70" s="38"/>
      <c r="BU70" t="s">
        <v>93</v>
      </c>
      <c r="BV70" t="s">
        <v>78</v>
      </c>
      <c r="BW70" s="38">
        <v>1664.4572307841509</v>
      </c>
      <c r="BX70" s="38">
        <v>825.23340148190323</v>
      </c>
      <c r="BY70" s="38">
        <v>2587.8037491539999</v>
      </c>
      <c r="BZ70" s="38">
        <v>644.36645341531232</v>
      </c>
      <c r="CA70" s="38">
        <v>68.910605936226489</v>
      </c>
      <c r="CB70" s="38">
        <v>318.62424686607892</v>
      </c>
      <c r="CC70" s="38">
        <v>3415.7439535765925</v>
      </c>
      <c r="CD70" s="38">
        <v>101.60066843159858</v>
      </c>
      <c r="CE70" s="38">
        <v>0</v>
      </c>
      <c r="CF70" s="38"/>
      <c r="CG70" s="38">
        <v>337.14754504956056</v>
      </c>
      <c r="CH70" s="38">
        <v>90.977028169188515</v>
      </c>
      <c r="CI70" s="38"/>
      <c r="CJ70" s="38">
        <v>497.19281812910253</v>
      </c>
      <c r="CK70" s="38">
        <v>0</v>
      </c>
      <c r="CL70" s="38">
        <v>6.6940652534744993</v>
      </c>
      <c r="CM70" s="38">
        <v>0</v>
      </c>
      <c r="CN70" s="38">
        <v>10558.751766247187</v>
      </c>
      <c r="CP70" t="s">
        <v>93</v>
      </c>
      <c r="CQ70" t="s">
        <v>78</v>
      </c>
      <c r="CR70" s="38">
        <v>409.30093854249958</v>
      </c>
      <c r="CS70" s="38">
        <v>0.78154992588246253</v>
      </c>
      <c r="CT70" s="38">
        <v>0</v>
      </c>
      <c r="CU70" s="38">
        <v>0</v>
      </c>
      <c r="CV70" s="38">
        <v>2.6201472797714658E-4</v>
      </c>
      <c r="CW70" s="38">
        <v>0</v>
      </c>
      <c r="CX70" s="38">
        <v>2.3372894252578633</v>
      </c>
      <c r="CY70" s="38">
        <v>1.0003655893926731</v>
      </c>
      <c r="CZ70" s="38">
        <v>0</v>
      </c>
      <c r="DA70" s="38">
        <v>163.66698549279135</v>
      </c>
      <c r="DB70" s="38">
        <v>0</v>
      </c>
      <c r="DC70" s="38">
        <v>577.08739099055197</v>
      </c>
      <c r="DE70" t="s">
        <v>93</v>
      </c>
      <c r="DF70" t="s">
        <v>81</v>
      </c>
      <c r="DG70" s="38">
        <v>3.657728595295822E-2</v>
      </c>
      <c r="DH70" s="38">
        <v>0</v>
      </c>
      <c r="DI70" s="38">
        <v>0</v>
      </c>
      <c r="DJ70" s="38">
        <v>0</v>
      </c>
      <c r="DK70" s="38">
        <v>0</v>
      </c>
      <c r="DL70" s="38">
        <v>0</v>
      </c>
      <c r="DM70" s="38">
        <v>3.3547603303875611</v>
      </c>
      <c r="DN70" s="38">
        <v>51.077171127427413</v>
      </c>
      <c r="DO70" s="38">
        <f>+SUM(DG70:DN70)</f>
        <v>54.468508743767934</v>
      </c>
      <c r="DQ70" s="38" t="s">
        <v>93</v>
      </c>
      <c r="DR70" s="38" t="s">
        <v>81</v>
      </c>
      <c r="DS70" s="38">
        <v>152.92340200994443</v>
      </c>
      <c r="DT70" s="38">
        <v>4.5414422699760452E-11</v>
      </c>
      <c r="DU70" s="38">
        <v>0</v>
      </c>
      <c r="DV70" s="38">
        <v>0</v>
      </c>
      <c r="DW70" s="38">
        <v>0</v>
      </c>
      <c r="DX70" s="38"/>
      <c r="DY70" s="38">
        <v>0</v>
      </c>
      <c r="DZ70" s="38">
        <v>4.8534116670570349</v>
      </c>
      <c r="EA70" s="38">
        <v>105.73167113606458</v>
      </c>
      <c r="EB70" s="38">
        <v>263.50848481311147</v>
      </c>
      <c r="ED70" t="s">
        <v>93</v>
      </c>
      <c r="EE70" t="s">
        <v>83</v>
      </c>
      <c r="EF70" s="38">
        <v>0.75155063840934522</v>
      </c>
      <c r="EG70" s="38">
        <v>0</v>
      </c>
      <c r="EH70" s="38">
        <v>0</v>
      </c>
      <c r="EI70" s="38">
        <v>0</v>
      </c>
      <c r="EJ70" s="38">
        <v>0</v>
      </c>
      <c r="EK70" s="38">
        <v>0</v>
      </c>
      <c r="EL70" s="38">
        <v>0</v>
      </c>
      <c r="EM70" s="38">
        <v>0</v>
      </c>
      <c r="EN70" s="38">
        <v>0.75155063840934522</v>
      </c>
      <c r="EP70" t="s">
        <v>93</v>
      </c>
      <c r="EQ70" t="s">
        <v>83</v>
      </c>
      <c r="ER70" s="38">
        <v>0.1388673298992</v>
      </c>
      <c r="ES70" s="38">
        <v>0</v>
      </c>
      <c r="ET70" s="38">
        <v>0</v>
      </c>
      <c r="EU70" s="38">
        <v>0</v>
      </c>
      <c r="EV70" s="38">
        <v>0</v>
      </c>
      <c r="EW70" s="38">
        <v>0</v>
      </c>
      <c r="EX70" s="38">
        <v>0</v>
      </c>
      <c r="EY70" s="38">
        <v>0</v>
      </c>
      <c r="EZ70" s="38">
        <v>0.1388673298992</v>
      </c>
      <c r="FB70" t="s">
        <v>93</v>
      </c>
      <c r="FC70" t="s">
        <v>83</v>
      </c>
      <c r="FD70" s="38">
        <v>2.9203573909359233</v>
      </c>
      <c r="FE70" s="38">
        <v>0</v>
      </c>
      <c r="FF70" s="38">
        <v>0</v>
      </c>
      <c r="FG70" s="38">
        <v>0</v>
      </c>
      <c r="FH70" s="38">
        <v>0</v>
      </c>
      <c r="FI70" s="38">
        <v>0</v>
      </c>
      <c r="FJ70" s="38">
        <v>0</v>
      </c>
      <c r="FK70" s="38">
        <v>0</v>
      </c>
      <c r="FL70" s="38">
        <v>2.9203573909359233</v>
      </c>
      <c r="FP70" s="38"/>
      <c r="FQ70" s="38"/>
      <c r="FR70" s="38"/>
      <c r="FS70" s="38"/>
      <c r="FT70" s="38"/>
      <c r="FU70" s="38"/>
      <c r="FV70" s="38"/>
      <c r="GK70" t="s">
        <v>93</v>
      </c>
      <c r="GL70" s="38" t="s">
        <v>80</v>
      </c>
      <c r="GM70" s="38">
        <v>0</v>
      </c>
      <c r="GN70" s="38"/>
      <c r="GO70" s="38"/>
      <c r="GP70" s="38"/>
      <c r="GQ70" s="38"/>
      <c r="GR70" s="38"/>
      <c r="GS70" s="38"/>
      <c r="GT70" s="38"/>
      <c r="GU70" s="38">
        <v>0</v>
      </c>
      <c r="GW70" t="s">
        <v>93</v>
      </c>
      <c r="GX70" t="s">
        <v>166</v>
      </c>
      <c r="GY70" s="38">
        <v>0</v>
      </c>
      <c r="GZ70" s="38">
        <v>0</v>
      </c>
      <c r="HA70" s="38"/>
      <c r="HB70" s="38"/>
      <c r="HC70" s="38"/>
      <c r="HD70" s="38"/>
      <c r="HE70" s="38">
        <v>0</v>
      </c>
      <c r="HF70" s="38">
        <v>0</v>
      </c>
      <c r="HG70" s="38">
        <f>+SUM(GY70:HF70)</f>
        <v>0</v>
      </c>
      <c r="HR70" t="s">
        <v>93</v>
      </c>
      <c r="HS70" t="s">
        <v>126</v>
      </c>
      <c r="HT70">
        <v>314.60644077263998</v>
      </c>
      <c r="HU70">
        <v>314.60644077263998</v>
      </c>
    </row>
    <row r="71" spans="1:229" ht="18" customHeight="1" x14ac:dyDescent="0.25">
      <c r="A71" s="93" t="s">
        <v>77</v>
      </c>
      <c r="B71" s="96" t="s">
        <v>93</v>
      </c>
      <c r="C71" s="23" t="s">
        <v>78</v>
      </c>
      <c r="D71" s="71">
        <v>3415.7439535765925</v>
      </c>
      <c r="E71" s="72">
        <v>318.62424686607892</v>
      </c>
      <c r="F71" s="72">
        <v>101.60066843159858</v>
      </c>
      <c r="G71" s="72">
        <v>644.36645341531232</v>
      </c>
      <c r="H71" s="72"/>
      <c r="I71" s="72">
        <v>40.977293349107555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>
        <v>0</v>
      </c>
      <c r="U71" s="73"/>
      <c r="V71" s="71">
        <f>SUM(D71:T71)</f>
        <v>4521.3126156386897</v>
      </c>
      <c r="W71" s="71">
        <v>0</v>
      </c>
      <c r="X71" s="72"/>
      <c r="Y71" s="72">
        <v>68.910867950954469</v>
      </c>
      <c r="Z71" s="72">
        <v>826.0149514077857</v>
      </c>
      <c r="AA71" s="72">
        <v>0</v>
      </c>
      <c r="AB71" s="72">
        <v>0</v>
      </c>
      <c r="AC71" s="72"/>
      <c r="AD71" s="72">
        <v>660.85980362189389</v>
      </c>
      <c r="AE71" s="72"/>
      <c r="AF71" s="72">
        <v>339.4848344748184</v>
      </c>
      <c r="AG71" s="72">
        <v>91.977393758581186</v>
      </c>
      <c r="AH71" s="72"/>
      <c r="AI71" s="72">
        <v>6.6940652534744993</v>
      </c>
      <c r="AJ71" s="72">
        <v>0</v>
      </c>
      <c r="AK71" s="72">
        <v>2587.8037491539999</v>
      </c>
      <c r="AL71" s="72"/>
      <c r="AM71" s="72">
        <v>2073.7581693266502</v>
      </c>
      <c r="AN71" s="74">
        <f>SUM(W71:AM71)</f>
        <v>6655.5038349481583</v>
      </c>
      <c r="AO71" s="74">
        <f>+AN71+V71</f>
        <v>11176.816450586848</v>
      </c>
      <c r="AR71" t="s">
        <v>103</v>
      </c>
      <c r="AS71" s="38">
        <v>41.815107632018567</v>
      </c>
      <c r="AT71" s="38">
        <v>0</v>
      </c>
      <c r="AU71" s="38">
        <v>2137.8539606380491</v>
      </c>
      <c r="AV71" s="38">
        <v>295.65868927977499</v>
      </c>
      <c r="AW71" s="38">
        <v>34.187636356368401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2509.5153939062111</v>
      </c>
      <c r="BF71" s="38"/>
      <c r="BG71" s="38" t="s">
        <v>109</v>
      </c>
      <c r="BH71" s="38">
        <v>30.27748106145814</v>
      </c>
      <c r="BI71" s="38">
        <v>127.99137306369425</v>
      </c>
      <c r="BJ71" s="38">
        <v>0</v>
      </c>
      <c r="BK71" s="38">
        <v>107.15738058978943</v>
      </c>
      <c r="BL71" s="38">
        <v>29.038399421398218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294.46463413634001</v>
      </c>
      <c r="BT71" s="38"/>
      <c r="BV71" t="s">
        <v>79</v>
      </c>
      <c r="BW71" s="38">
        <v>109.07236697693676</v>
      </c>
      <c r="BX71" s="38">
        <v>0</v>
      </c>
      <c r="BY71" s="38">
        <v>0</v>
      </c>
      <c r="BZ71" s="38">
        <v>0</v>
      </c>
      <c r="CA71" s="38">
        <v>0</v>
      </c>
      <c r="CB71" s="38">
        <v>0</v>
      </c>
      <c r="CC71" s="38">
        <v>0</v>
      </c>
      <c r="CD71" s="38">
        <v>0</v>
      </c>
      <c r="CE71" s="38"/>
      <c r="CF71" s="38">
        <v>0</v>
      </c>
      <c r="CG71" s="38">
        <v>0</v>
      </c>
      <c r="CH71" s="38">
        <v>0</v>
      </c>
      <c r="CI71" s="38">
        <v>0</v>
      </c>
      <c r="CJ71" s="38">
        <v>0</v>
      </c>
      <c r="CK71" s="38"/>
      <c r="CL71" s="38"/>
      <c r="CM71" s="38"/>
      <c r="CN71" s="38">
        <v>109.07236697693676</v>
      </c>
      <c r="CQ71" t="s">
        <v>81</v>
      </c>
      <c r="CR71" s="38">
        <v>5006.6677134129804</v>
      </c>
      <c r="CS71" s="38">
        <v>0</v>
      </c>
      <c r="CT71" s="38">
        <v>0</v>
      </c>
      <c r="CU71" s="38">
        <v>0</v>
      </c>
      <c r="CV71" s="38">
        <v>0</v>
      </c>
      <c r="CW71" s="38">
        <v>0</v>
      </c>
      <c r="CX71" s="38">
        <v>0</v>
      </c>
      <c r="CY71" s="38">
        <v>0</v>
      </c>
      <c r="CZ71" s="38">
        <v>2.8857421687064812E-2</v>
      </c>
      <c r="DA71" s="38">
        <v>369.10859696903304</v>
      </c>
      <c r="DB71" s="38">
        <v>44.205312556347842</v>
      </c>
      <c r="DC71" s="38">
        <v>5420.0104803600489</v>
      </c>
      <c r="DF71" t="s">
        <v>83</v>
      </c>
      <c r="DG71" s="38">
        <v>5.5741813272795282E-3</v>
      </c>
      <c r="DH71" s="38">
        <v>0</v>
      </c>
      <c r="DI71" s="38">
        <v>0</v>
      </c>
      <c r="DJ71" s="38">
        <v>0</v>
      </c>
      <c r="DK71" s="38">
        <v>0</v>
      </c>
      <c r="DL71" s="38">
        <v>0</v>
      </c>
      <c r="DM71" s="38">
        <v>0</v>
      </c>
      <c r="DN71" s="38">
        <v>0</v>
      </c>
      <c r="DO71" s="38">
        <f t="shared" ref="DO71:DO80" si="21">+SUM(DG71:DN71)</f>
        <v>5.5741813272795282E-3</v>
      </c>
      <c r="DQ71" s="38"/>
      <c r="DR71" s="38" t="s">
        <v>83</v>
      </c>
      <c r="DS71" s="38">
        <v>11.586863336215144</v>
      </c>
      <c r="DT71" s="38">
        <v>0</v>
      </c>
      <c r="DU71" s="38">
        <v>0</v>
      </c>
      <c r="DV71" s="38">
        <v>0</v>
      </c>
      <c r="DW71" s="38">
        <v>0</v>
      </c>
      <c r="DX71" s="38"/>
      <c r="DY71" s="38">
        <v>0</v>
      </c>
      <c r="DZ71" s="38">
        <v>0</v>
      </c>
      <c r="EA71" s="38">
        <v>0</v>
      </c>
      <c r="EB71" s="38">
        <v>11.586863336215144</v>
      </c>
      <c r="EE71" t="s">
        <v>109</v>
      </c>
      <c r="EF71" s="38">
        <v>0.44223773572470021</v>
      </c>
      <c r="EG71" s="38">
        <v>1.4194447906115752</v>
      </c>
      <c r="EH71" s="38">
        <v>0</v>
      </c>
      <c r="EI71" s="38">
        <v>0</v>
      </c>
      <c r="EJ71" s="38">
        <v>0</v>
      </c>
      <c r="EK71" s="38">
        <v>0</v>
      </c>
      <c r="EL71" s="38">
        <v>0</v>
      </c>
      <c r="EM71" s="38">
        <v>0</v>
      </c>
      <c r="EN71" s="38">
        <v>1.8616825263362755</v>
      </c>
      <c r="EQ71" t="s">
        <v>109</v>
      </c>
      <c r="ER71" s="38">
        <v>0.58225261286400021</v>
      </c>
      <c r="ES71" s="38">
        <v>0</v>
      </c>
      <c r="ET71" s="38">
        <v>0</v>
      </c>
      <c r="EU71" s="38">
        <v>0</v>
      </c>
      <c r="EV71" s="38">
        <v>0</v>
      </c>
      <c r="EW71" s="38">
        <v>0</v>
      </c>
      <c r="EX71" s="38">
        <v>0</v>
      </c>
      <c r="EY71" s="38">
        <v>0</v>
      </c>
      <c r="EZ71" s="38">
        <v>0.58225261286400021</v>
      </c>
      <c r="FC71" t="s">
        <v>109</v>
      </c>
      <c r="FD71" s="38">
        <v>1.093225971761717</v>
      </c>
      <c r="FE71" s="38">
        <v>1.0708427924868413</v>
      </c>
      <c r="FF71" s="38">
        <v>0</v>
      </c>
      <c r="FG71" s="38">
        <v>0</v>
      </c>
      <c r="FH71" s="38">
        <v>0</v>
      </c>
      <c r="FI71" s="38">
        <v>0</v>
      </c>
      <c r="FJ71" s="38">
        <v>0</v>
      </c>
      <c r="FK71" s="38">
        <v>0</v>
      </c>
      <c r="FL71" s="38">
        <v>2.1640687642485581</v>
      </c>
      <c r="FP71" s="38"/>
      <c r="FQ71" s="38"/>
      <c r="FR71" s="38"/>
      <c r="FS71" s="38"/>
      <c r="FT71" s="38"/>
      <c r="FU71" s="38"/>
      <c r="FV71" s="38"/>
      <c r="GL71" s="38" t="s">
        <v>83</v>
      </c>
      <c r="GM71" s="38">
        <v>0</v>
      </c>
      <c r="GN71" s="38"/>
      <c r="GO71" s="38"/>
      <c r="GP71" s="38"/>
      <c r="GQ71" s="38"/>
      <c r="GR71" s="38"/>
      <c r="GS71" s="38"/>
      <c r="GT71" s="38"/>
      <c r="GU71" s="38">
        <v>0</v>
      </c>
      <c r="GX71" t="s">
        <v>83</v>
      </c>
      <c r="GY71" s="38">
        <v>0</v>
      </c>
      <c r="GZ71" s="38"/>
      <c r="HA71" s="38"/>
      <c r="HB71" s="38"/>
      <c r="HC71" s="38"/>
      <c r="HD71" s="38"/>
      <c r="HE71" s="38"/>
      <c r="HF71" s="38">
        <v>0</v>
      </c>
      <c r="HG71" s="38">
        <f t="shared" ref="HG71:HG79" si="22">+SUM(GY71:HF71)</f>
        <v>0</v>
      </c>
      <c r="HS71" t="s">
        <v>127</v>
      </c>
      <c r="HT71">
        <v>74.93462016018006</v>
      </c>
      <c r="HU71">
        <v>74.93462016018006</v>
      </c>
    </row>
    <row r="72" spans="1:229" ht="18" customHeight="1" x14ac:dyDescent="0.25">
      <c r="A72" s="93"/>
      <c r="B72" s="96"/>
      <c r="C72" s="22" t="s">
        <v>79</v>
      </c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75">
        <f t="shared" ref="V72:V85" si="23">SUM(D72:T72)</f>
        <v>0</v>
      </c>
      <c r="W72" s="75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>
        <v>109.07236697693676</v>
      </c>
      <c r="AN72" s="78">
        <f t="shared" ref="AN72:AN85" si="24">SUM(W72:AM72)</f>
        <v>109.07236697693676</v>
      </c>
      <c r="AO72" s="78">
        <f t="shared" ref="AO72:AO85" si="25">+AN72+V72</f>
        <v>109.07236697693676</v>
      </c>
      <c r="AR72" t="s">
        <v>86</v>
      </c>
      <c r="AS72" s="38">
        <v>8.5060061961292534E-3</v>
      </c>
      <c r="AT72" s="38">
        <v>0</v>
      </c>
      <c r="AU72" s="38">
        <v>28.756306650938082</v>
      </c>
      <c r="AV72" s="38">
        <v>108.752187323597</v>
      </c>
      <c r="AW72" s="38">
        <v>0</v>
      </c>
      <c r="AX72" s="38">
        <v>543.62303554406401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681.14003552479517</v>
      </c>
      <c r="BF72" s="38"/>
      <c r="BG72" s="38" t="s">
        <v>85</v>
      </c>
      <c r="BH72" s="38">
        <v>77.26737272961725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77.26737272961725</v>
      </c>
      <c r="BT72" s="38"/>
      <c r="BV72" t="s">
        <v>80</v>
      </c>
      <c r="BW72" s="38">
        <v>63.309663146310626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/>
      <c r="CF72" s="38">
        <v>0</v>
      </c>
      <c r="CG72" s="38">
        <v>0</v>
      </c>
      <c r="CH72" s="38">
        <v>0</v>
      </c>
      <c r="CI72" s="38">
        <v>0</v>
      </c>
      <c r="CJ72" s="38">
        <v>0</v>
      </c>
      <c r="CK72" s="38"/>
      <c r="CL72" s="38"/>
      <c r="CM72" s="38"/>
      <c r="CN72" s="38">
        <v>63.309663146310626</v>
      </c>
      <c r="CQ72" t="s">
        <v>83</v>
      </c>
      <c r="CR72" s="38">
        <v>32.006217946355079</v>
      </c>
      <c r="CS72" s="38">
        <v>0</v>
      </c>
      <c r="CT72" s="38">
        <v>0</v>
      </c>
      <c r="CU72" s="38">
        <v>0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0</v>
      </c>
      <c r="DB72" s="38">
        <v>0</v>
      </c>
      <c r="DC72" s="38">
        <v>32.006217946355079</v>
      </c>
      <c r="DF72" t="s">
        <v>109</v>
      </c>
      <c r="DG72" s="38">
        <v>1.0371550235780513E-3</v>
      </c>
      <c r="DH72" s="38">
        <v>0.40953875617521873</v>
      </c>
      <c r="DI72" s="38">
        <v>0</v>
      </c>
      <c r="DJ72" s="38">
        <v>0.34420604078240763</v>
      </c>
      <c r="DK72" s="38">
        <v>8.5663277293690897E-3</v>
      </c>
      <c r="DL72" s="38">
        <v>0</v>
      </c>
      <c r="DM72" s="38">
        <v>0</v>
      </c>
      <c r="DN72" s="38">
        <v>0</v>
      </c>
      <c r="DO72" s="38">
        <f t="shared" si="21"/>
        <v>0.76334827971057351</v>
      </c>
      <c r="DQ72" s="38"/>
      <c r="DR72" s="38" t="s">
        <v>84</v>
      </c>
      <c r="DS72" s="38">
        <v>4.1881991871406711E-2</v>
      </c>
      <c r="DT72" s="38">
        <v>0.38608859463208522</v>
      </c>
      <c r="DU72" s="38">
        <v>0</v>
      </c>
      <c r="DV72" s="38">
        <v>5.5577688281349928</v>
      </c>
      <c r="DW72" s="38">
        <v>1.0682872060420174E-2</v>
      </c>
      <c r="DX72" s="38"/>
      <c r="DY72" s="38">
        <v>0</v>
      </c>
      <c r="DZ72" s="38">
        <v>0</v>
      </c>
      <c r="EA72" s="38">
        <v>0</v>
      </c>
      <c r="EB72" s="38">
        <v>5.9964222866989054</v>
      </c>
      <c r="EE72" t="s">
        <v>85</v>
      </c>
      <c r="EF72" s="38">
        <v>0.27676857059070642</v>
      </c>
      <c r="EG72" s="38">
        <v>0</v>
      </c>
      <c r="EH72" s="38">
        <v>0</v>
      </c>
      <c r="EI72" s="38">
        <v>0</v>
      </c>
      <c r="EJ72" s="38">
        <v>0</v>
      </c>
      <c r="EK72" s="38">
        <v>0</v>
      </c>
      <c r="EL72" s="38">
        <v>0</v>
      </c>
      <c r="EM72" s="38">
        <v>0</v>
      </c>
      <c r="EN72" s="38">
        <v>0.27676857059070642</v>
      </c>
      <c r="EQ72" t="s">
        <v>85</v>
      </c>
      <c r="ER72" s="38">
        <v>0</v>
      </c>
      <c r="ES72" s="38">
        <v>0</v>
      </c>
      <c r="ET72" s="38">
        <v>0</v>
      </c>
      <c r="EU72" s="38">
        <v>0</v>
      </c>
      <c r="EV72" s="38">
        <v>0</v>
      </c>
      <c r="EW72" s="38">
        <v>0</v>
      </c>
      <c r="EX72" s="38">
        <v>0</v>
      </c>
      <c r="EY72" s="38">
        <v>0</v>
      </c>
      <c r="EZ72" s="38">
        <v>0</v>
      </c>
      <c r="FC72" t="s">
        <v>85</v>
      </c>
      <c r="FD72" s="38">
        <v>1.0141931238413664</v>
      </c>
      <c r="FE72" s="38">
        <v>0</v>
      </c>
      <c r="FF72" s="38">
        <v>0</v>
      </c>
      <c r="FG72" s="38">
        <v>0</v>
      </c>
      <c r="FH72" s="38">
        <v>0</v>
      </c>
      <c r="FI72" s="38">
        <v>0</v>
      </c>
      <c r="FJ72" s="38">
        <v>0</v>
      </c>
      <c r="FK72" s="38">
        <v>0</v>
      </c>
      <c r="FL72" s="38">
        <v>1.0141931238413664</v>
      </c>
      <c r="FP72" s="38"/>
      <c r="FQ72" s="38"/>
      <c r="FR72" s="38"/>
      <c r="FS72" s="38"/>
      <c r="FT72" s="38"/>
      <c r="FU72" s="38"/>
      <c r="FV72" s="38"/>
      <c r="GL72" s="38" t="s">
        <v>109</v>
      </c>
      <c r="GM72" s="38">
        <v>0</v>
      </c>
      <c r="GN72" s="38">
        <v>0</v>
      </c>
      <c r="GO72" s="38">
        <v>0</v>
      </c>
      <c r="GP72" s="38">
        <v>0</v>
      </c>
      <c r="GQ72" s="38">
        <v>0</v>
      </c>
      <c r="GR72" s="38"/>
      <c r="GS72" s="38"/>
      <c r="GT72" s="38"/>
      <c r="GU72" s="38">
        <v>0</v>
      </c>
      <c r="GX72" t="s">
        <v>109</v>
      </c>
      <c r="GY72" s="38">
        <v>0</v>
      </c>
      <c r="GZ72" s="38">
        <v>0</v>
      </c>
      <c r="HA72" s="38">
        <v>0</v>
      </c>
      <c r="HB72" s="38">
        <v>0</v>
      </c>
      <c r="HC72" s="38">
        <v>0</v>
      </c>
      <c r="HD72" s="38"/>
      <c r="HE72" s="38"/>
      <c r="HF72" s="38">
        <v>0</v>
      </c>
      <c r="HG72" s="38">
        <f t="shared" si="22"/>
        <v>0</v>
      </c>
      <c r="HS72" t="s">
        <v>76</v>
      </c>
      <c r="HT72">
        <v>389.54106093282007</v>
      </c>
      <c r="HU72">
        <v>389.54106093282007</v>
      </c>
    </row>
    <row r="73" spans="1:229" x14ac:dyDescent="0.25">
      <c r="A73" s="93"/>
      <c r="B73" s="96"/>
      <c r="C73" s="23" t="s">
        <v>80</v>
      </c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  <c r="V73" s="71">
        <f t="shared" si="23"/>
        <v>0</v>
      </c>
      <c r="W73" s="71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>
        <v>63.309663146310626</v>
      </c>
      <c r="AN73" s="74">
        <f t="shared" si="24"/>
        <v>63.309663146310626</v>
      </c>
      <c r="AO73" s="74">
        <f t="shared" si="25"/>
        <v>63.309663146310626</v>
      </c>
      <c r="AR73" t="s">
        <v>104</v>
      </c>
      <c r="AS73" s="38">
        <v>2.8381721705167322E-2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2.8381721705167322E-2</v>
      </c>
      <c r="BF73" s="38"/>
      <c r="BG73" s="38" t="s">
        <v>86</v>
      </c>
      <c r="BH73" s="38">
        <v>15.699404291949927</v>
      </c>
      <c r="BI73" s="38">
        <v>0</v>
      </c>
      <c r="BJ73" s="38">
        <v>0</v>
      </c>
      <c r="BK73" s="38">
        <v>16.172099516463586</v>
      </c>
      <c r="BL73" s="38">
        <v>0</v>
      </c>
      <c r="BM73" s="38">
        <v>14.227820811784047</v>
      </c>
      <c r="BN73" s="38">
        <v>0</v>
      </c>
      <c r="BO73" s="38">
        <v>0</v>
      </c>
      <c r="BP73" s="38">
        <v>0</v>
      </c>
      <c r="BQ73" s="38">
        <v>0</v>
      </c>
      <c r="BR73" s="38">
        <v>0</v>
      </c>
      <c r="BS73" s="38">
        <v>46.099324620197564</v>
      </c>
      <c r="BT73" s="38"/>
      <c r="BV73" t="s">
        <v>81</v>
      </c>
      <c r="BW73" s="38">
        <v>1930.6646458303142</v>
      </c>
      <c r="BX73" s="38">
        <v>0</v>
      </c>
      <c r="BY73" s="38">
        <v>0</v>
      </c>
      <c r="BZ73" s="38">
        <v>0</v>
      </c>
      <c r="CA73" s="38">
        <v>0</v>
      </c>
      <c r="CB73" s="38">
        <v>0</v>
      </c>
      <c r="CC73" s="38">
        <v>0</v>
      </c>
      <c r="CD73" s="38">
        <v>0</v>
      </c>
      <c r="CE73" s="38"/>
      <c r="CF73" s="38">
        <v>0</v>
      </c>
      <c r="CG73" s="38">
        <v>0</v>
      </c>
      <c r="CH73" s="38">
        <v>0</v>
      </c>
      <c r="CI73" s="38">
        <v>0</v>
      </c>
      <c r="CJ73" s="38">
        <v>0</v>
      </c>
      <c r="CK73" s="38"/>
      <c r="CL73" s="38"/>
      <c r="CM73" s="38"/>
      <c r="CN73" s="38">
        <v>1930.6646458303142</v>
      </c>
      <c r="CQ73" t="s">
        <v>84</v>
      </c>
      <c r="CR73" s="38">
        <v>18.821075951310696</v>
      </c>
      <c r="CS73" s="38">
        <v>2.362984159407286</v>
      </c>
      <c r="CT73" s="38">
        <v>0</v>
      </c>
      <c r="CU73" s="38">
        <v>5.3221746657732463E-3</v>
      </c>
      <c r="CV73" s="38">
        <v>5.3793142002141602E-2</v>
      </c>
      <c r="CW73" s="38">
        <v>0</v>
      </c>
      <c r="CX73" s="38">
        <v>0</v>
      </c>
      <c r="CY73" s="38">
        <v>0</v>
      </c>
      <c r="CZ73" s="38">
        <v>0</v>
      </c>
      <c r="DA73" s="38">
        <v>0</v>
      </c>
      <c r="DB73" s="38">
        <v>0</v>
      </c>
      <c r="DC73" s="38">
        <v>21.2431754273859</v>
      </c>
      <c r="DF73" t="s">
        <v>85</v>
      </c>
      <c r="DG73" s="38">
        <v>2.6580528710117412E-2</v>
      </c>
      <c r="DH73" s="38">
        <v>0</v>
      </c>
      <c r="DI73" s="38">
        <v>0</v>
      </c>
      <c r="DJ73" s="38">
        <v>0</v>
      </c>
      <c r="DK73" s="38">
        <v>0</v>
      </c>
      <c r="DL73" s="38">
        <v>0</v>
      </c>
      <c r="DM73" s="38">
        <v>0</v>
      </c>
      <c r="DN73" s="38">
        <v>0</v>
      </c>
      <c r="DO73" s="38">
        <f t="shared" si="21"/>
        <v>2.6580528710117412E-2</v>
      </c>
      <c r="DQ73" s="38"/>
      <c r="DR73" s="38" t="s">
        <v>117</v>
      </c>
      <c r="DS73" s="38"/>
      <c r="DT73" s="38"/>
      <c r="DU73" s="38"/>
      <c r="DV73" s="38"/>
      <c r="DW73" s="38"/>
      <c r="DX73" s="38">
        <v>40.977293349107555</v>
      </c>
      <c r="DY73" s="38"/>
      <c r="DZ73" s="38"/>
      <c r="EA73" s="38"/>
      <c r="EB73" s="38">
        <v>40.977293349107555</v>
      </c>
      <c r="EE73" t="s">
        <v>86</v>
      </c>
      <c r="EF73" s="38">
        <v>0</v>
      </c>
      <c r="EG73" s="38">
        <v>0</v>
      </c>
      <c r="EH73" s="38">
        <v>0</v>
      </c>
      <c r="EI73" s="38">
        <v>0</v>
      </c>
      <c r="EJ73" s="38">
        <v>0</v>
      </c>
      <c r="EK73" s="38">
        <v>0.58813773664168678</v>
      </c>
      <c r="EL73" s="38">
        <v>0</v>
      </c>
      <c r="EM73" s="38">
        <v>0</v>
      </c>
      <c r="EN73" s="38">
        <v>0.58813773664168678</v>
      </c>
      <c r="EQ73" t="s">
        <v>86</v>
      </c>
      <c r="ER73" s="38">
        <v>0</v>
      </c>
      <c r="ES73" s="38">
        <v>0</v>
      </c>
      <c r="ET73" s="38">
        <v>0</v>
      </c>
      <c r="EU73" s="38">
        <v>0</v>
      </c>
      <c r="EV73" s="38">
        <v>0</v>
      </c>
      <c r="EW73" s="38">
        <v>4.4889600000000002E-3</v>
      </c>
      <c r="EX73" s="38">
        <v>0</v>
      </c>
      <c r="EY73" s="38">
        <v>0</v>
      </c>
      <c r="EZ73" s="38">
        <v>4.4889600000000002E-3</v>
      </c>
      <c r="FC73" t="s">
        <v>86</v>
      </c>
      <c r="FD73" s="38">
        <v>0</v>
      </c>
      <c r="FE73" s="38">
        <v>0</v>
      </c>
      <c r="FF73" s="38">
        <v>0</v>
      </c>
      <c r="FG73" s="38">
        <v>0</v>
      </c>
      <c r="FH73" s="38">
        <v>0</v>
      </c>
      <c r="FI73" s="38">
        <v>0.52504670631724137</v>
      </c>
      <c r="FJ73" s="38">
        <v>0</v>
      </c>
      <c r="FK73" s="38">
        <v>0</v>
      </c>
      <c r="FL73" s="38">
        <v>0.52504670631724137</v>
      </c>
      <c r="FP73" s="38"/>
      <c r="FQ73" s="38"/>
      <c r="FR73" s="38"/>
      <c r="FS73" s="38"/>
      <c r="FT73" s="38"/>
      <c r="FU73" s="38"/>
      <c r="FV73" s="38"/>
      <c r="GL73" s="38" t="s">
        <v>85</v>
      </c>
      <c r="GM73" s="38">
        <v>0</v>
      </c>
      <c r="GO73" s="38"/>
      <c r="GP73" s="38"/>
      <c r="GQ73" s="38"/>
      <c r="GR73" s="38"/>
      <c r="GS73" s="38"/>
      <c r="GT73" s="38"/>
      <c r="GU73" s="38">
        <v>0</v>
      </c>
      <c r="GX73" t="s">
        <v>121</v>
      </c>
      <c r="GY73" s="38">
        <v>0</v>
      </c>
      <c r="GZ73" s="38"/>
      <c r="HA73" s="38"/>
      <c r="HB73" s="38"/>
      <c r="HC73" s="38"/>
      <c r="HD73" s="38"/>
      <c r="HE73" s="38"/>
      <c r="HF73" s="38">
        <v>0</v>
      </c>
      <c r="HG73" s="38">
        <f t="shared" si="22"/>
        <v>0</v>
      </c>
    </row>
    <row r="74" spans="1:229" ht="18" x14ac:dyDescent="0.25">
      <c r="A74" s="93"/>
      <c r="B74" s="96"/>
      <c r="C74" s="22" t="s">
        <v>81</v>
      </c>
      <c r="D74" s="75"/>
      <c r="E74" s="76"/>
      <c r="F74" s="76"/>
      <c r="G74" s="76"/>
      <c r="H74" s="76"/>
      <c r="I74" s="76"/>
      <c r="J74" s="76"/>
      <c r="K74" s="76">
        <v>0</v>
      </c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75">
        <f t="shared" si="23"/>
        <v>0</v>
      </c>
      <c r="W74" s="75"/>
      <c r="X74" s="76"/>
      <c r="Y74" s="76"/>
      <c r="Z74" s="76">
        <v>4.5414422699760452E-11</v>
      </c>
      <c r="AA74" s="76">
        <v>654.58558866942144</v>
      </c>
      <c r="AB74" s="76">
        <v>8.3679959711194289</v>
      </c>
      <c r="AC74" s="76">
        <v>29.324389378112773</v>
      </c>
      <c r="AD74" s="76">
        <v>751.38827164328779</v>
      </c>
      <c r="AE74" s="76"/>
      <c r="AF74" s="76">
        <v>0.13096655198776758</v>
      </c>
      <c r="AG74" s="76"/>
      <c r="AH74" s="76"/>
      <c r="AI74" s="76"/>
      <c r="AJ74" s="76"/>
      <c r="AK74" s="76">
        <v>0</v>
      </c>
      <c r="AL74" s="76"/>
      <c r="AM74" s="76">
        <v>7317.6319302470492</v>
      </c>
      <c r="AN74" s="78">
        <f t="shared" si="24"/>
        <v>8761.4291424610237</v>
      </c>
      <c r="AO74" s="78">
        <f t="shared" si="25"/>
        <v>8761.4291424610237</v>
      </c>
      <c r="AR74" t="s">
        <v>108</v>
      </c>
      <c r="AS74" s="38">
        <v>9.9022375663971457E-2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9.9022375663971457E-2</v>
      </c>
      <c r="BF74" s="38"/>
      <c r="BG74" s="38" t="s">
        <v>87</v>
      </c>
      <c r="BH74" s="38">
        <v>0.13241194431774864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0.36156433089566281</v>
      </c>
      <c r="BO74" s="38">
        <v>0</v>
      </c>
      <c r="BP74" s="38">
        <v>0</v>
      </c>
      <c r="BQ74" s="38">
        <v>0</v>
      </c>
      <c r="BR74" s="38">
        <v>0</v>
      </c>
      <c r="BS74" s="38">
        <v>0.49397627521341148</v>
      </c>
      <c r="BT74" s="38"/>
      <c r="BV74" t="s">
        <v>83</v>
      </c>
      <c r="BW74" s="38">
        <v>29.560496059441629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/>
      <c r="CF74" s="38">
        <v>0</v>
      </c>
      <c r="CG74" s="38">
        <v>0</v>
      </c>
      <c r="CH74" s="38">
        <v>0</v>
      </c>
      <c r="CI74" s="38">
        <v>0</v>
      </c>
      <c r="CJ74" s="38">
        <v>0</v>
      </c>
      <c r="CK74" s="38"/>
      <c r="CL74" s="38"/>
      <c r="CM74" s="38"/>
      <c r="CN74" s="38">
        <v>29.560496059441629</v>
      </c>
      <c r="CQ74" t="s">
        <v>85</v>
      </c>
      <c r="CR74" s="38">
        <v>1.2681932293350555</v>
      </c>
      <c r="CS74" s="38">
        <v>0</v>
      </c>
      <c r="CT74" s="38">
        <v>0</v>
      </c>
      <c r="CU74" s="38">
        <v>0</v>
      </c>
      <c r="CV74" s="38">
        <v>0</v>
      </c>
      <c r="CW74" s="38">
        <v>0</v>
      </c>
      <c r="CX74" s="38">
        <v>0</v>
      </c>
      <c r="CY74" s="38">
        <v>0</v>
      </c>
      <c r="CZ74" s="38">
        <v>0</v>
      </c>
      <c r="DA74" s="38">
        <v>0</v>
      </c>
      <c r="DB74" s="38">
        <v>0</v>
      </c>
      <c r="DC74" s="38">
        <v>1.2681932293350555</v>
      </c>
      <c r="DF74" t="s">
        <v>86</v>
      </c>
      <c r="DG74" s="38">
        <v>0</v>
      </c>
      <c r="DH74" s="38">
        <v>0</v>
      </c>
      <c r="DI74" s="38">
        <v>0</v>
      </c>
      <c r="DJ74" s="38">
        <v>0</v>
      </c>
      <c r="DK74" s="38">
        <v>0</v>
      </c>
      <c r="DL74" s="38">
        <v>0</v>
      </c>
      <c r="DM74" s="38">
        <v>0</v>
      </c>
      <c r="DN74" s="38">
        <v>0</v>
      </c>
      <c r="DO74" s="38">
        <f t="shared" si="21"/>
        <v>0</v>
      </c>
      <c r="DQ74" s="38"/>
      <c r="DR74" s="38" t="s">
        <v>85</v>
      </c>
      <c r="DS74" s="38">
        <v>1.078121966139068</v>
      </c>
      <c r="DT74" s="38">
        <v>0</v>
      </c>
      <c r="DU74" s="38">
        <v>0</v>
      </c>
      <c r="DV74" s="38">
        <v>0</v>
      </c>
      <c r="DW74" s="38">
        <v>0</v>
      </c>
      <c r="DX74" s="38"/>
      <c r="DY74" s="38">
        <v>0</v>
      </c>
      <c r="DZ74" s="38">
        <v>0</v>
      </c>
      <c r="EA74" s="38">
        <v>0</v>
      </c>
      <c r="EB74" s="38">
        <v>1.078121966139068</v>
      </c>
      <c r="EE74" t="s">
        <v>87</v>
      </c>
      <c r="EF74" s="38">
        <v>4.6128095098451075E-2</v>
      </c>
      <c r="EG74" s="38">
        <v>0</v>
      </c>
      <c r="EH74" s="38">
        <v>0</v>
      </c>
      <c r="EI74" s="38">
        <v>0</v>
      </c>
      <c r="EJ74" s="38">
        <v>0</v>
      </c>
      <c r="EK74" s="38">
        <v>0</v>
      </c>
      <c r="EL74" s="38">
        <v>0</v>
      </c>
      <c r="EM74" s="38">
        <v>0</v>
      </c>
      <c r="EN74" s="38">
        <v>4.6128095098451075E-2</v>
      </c>
      <c r="EQ74" t="s">
        <v>87</v>
      </c>
      <c r="ER74" s="38">
        <v>0</v>
      </c>
      <c r="ES74" s="38">
        <v>0</v>
      </c>
      <c r="ET74" s="38">
        <v>0</v>
      </c>
      <c r="EU74" s="38">
        <v>0</v>
      </c>
      <c r="EV74" s="38">
        <v>0</v>
      </c>
      <c r="EW74" s="38">
        <v>0</v>
      </c>
      <c r="EX74" s="38">
        <v>0</v>
      </c>
      <c r="EY74" s="38">
        <v>0</v>
      </c>
      <c r="EZ74" s="38">
        <v>0</v>
      </c>
      <c r="FC74" t="s">
        <v>87</v>
      </c>
      <c r="FD74" s="38">
        <v>0</v>
      </c>
      <c r="FE74" s="38">
        <v>0</v>
      </c>
      <c r="FF74" s="38">
        <v>0</v>
      </c>
      <c r="FG74" s="38">
        <v>0</v>
      </c>
      <c r="FH74" s="38">
        <v>0</v>
      </c>
      <c r="FI74" s="38">
        <v>0</v>
      </c>
      <c r="FJ74" s="38">
        <v>0</v>
      </c>
      <c r="FK74" s="38">
        <v>0</v>
      </c>
      <c r="FL74" s="38">
        <v>0</v>
      </c>
      <c r="FP74" s="38"/>
      <c r="FQ74" s="38"/>
      <c r="FR74" s="38"/>
      <c r="FS74" s="38"/>
      <c r="FT74" s="38"/>
      <c r="FU74" s="38"/>
      <c r="FV74" s="38"/>
      <c r="GL74" s="38" t="s">
        <v>87</v>
      </c>
      <c r="GM74" s="38"/>
      <c r="GN74" s="38"/>
      <c r="GO74" s="38">
        <v>0</v>
      </c>
      <c r="GP74" s="38"/>
      <c r="GQ74" s="38"/>
      <c r="GR74" s="38"/>
      <c r="GS74" s="38"/>
      <c r="GT74" s="38"/>
      <c r="GU74" s="38">
        <v>0</v>
      </c>
      <c r="GX74" t="s">
        <v>86</v>
      </c>
      <c r="GY74" s="38"/>
      <c r="GZ74" s="38"/>
      <c r="HA74" s="38"/>
      <c r="HB74" s="38">
        <v>0</v>
      </c>
      <c r="HC74" s="38"/>
      <c r="HD74" s="38"/>
      <c r="HE74" s="38"/>
      <c r="HF74" s="38">
        <v>0</v>
      </c>
      <c r="HG74" s="38">
        <f t="shared" si="22"/>
        <v>0</v>
      </c>
    </row>
    <row r="75" spans="1:229" ht="18" x14ac:dyDescent="0.25">
      <c r="A75" s="93"/>
      <c r="B75" s="96"/>
      <c r="C75" s="23" t="s">
        <v>82</v>
      </c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3"/>
      <c r="V75" s="71">
        <f t="shared" si="23"/>
        <v>0</v>
      </c>
      <c r="W75" s="71"/>
      <c r="X75" s="72"/>
      <c r="Y75" s="72"/>
      <c r="Z75" s="72">
        <v>643.50675673512671</v>
      </c>
      <c r="AA75" s="72">
        <v>4289.7299171676968</v>
      </c>
      <c r="AB75" s="72">
        <v>0</v>
      </c>
      <c r="AC75" s="72">
        <v>389.54106093282007</v>
      </c>
      <c r="AD75" s="72">
        <v>13783.05468044607</v>
      </c>
      <c r="AE75" s="72"/>
      <c r="AF75" s="72">
        <v>0</v>
      </c>
      <c r="AG75" s="72"/>
      <c r="AH75" s="72"/>
      <c r="AI75" s="72"/>
      <c r="AJ75" s="72"/>
      <c r="AK75" s="72">
        <v>0</v>
      </c>
      <c r="AL75" s="72"/>
      <c r="AM75" s="72">
        <v>0</v>
      </c>
      <c r="AN75" s="74">
        <f t="shared" si="24"/>
        <v>19105.832415281715</v>
      </c>
      <c r="AO75" s="74">
        <f t="shared" si="25"/>
        <v>19105.832415281715</v>
      </c>
      <c r="AR75" t="s">
        <v>85</v>
      </c>
      <c r="AS75" s="38">
        <v>475.48817846440079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475.48817846440079</v>
      </c>
      <c r="BF75" s="38"/>
      <c r="BG75" s="38" t="s">
        <v>88</v>
      </c>
      <c r="BH75" s="38">
        <v>73.255956535919353</v>
      </c>
      <c r="BI75" s="38">
        <v>0</v>
      </c>
      <c r="BJ75" s="38"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0</v>
      </c>
      <c r="BR75" s="38">
        <v>0</v>
      </c>
      <c r="BS75" s="38">
        <v>73.255956535919353</v>
      </c>
      <c r="BT75" s="38"/>
      <c r="BV75" t="s">
        <v>84</v>
      </c>
      <c r="BW75" s="38">
        <v>2.6186090832994489</v>
      </c>
      <c r="BX75" s="38">
        <v>5.8572672788137075</v>
      </c>
      <c r="BY75" s="38">
        <v>0</v>
      </c>
      <c r="BZ75" s="38">
        <v>10.962110280619411</v>
      </c>
      <c r="CA75" s="38">
        <v>0.41734587269176565</v>
      </c>
      <c r="CB75" s="38">
        <v>0</v>
      </c>
      <c r="CC75" s="38">
        <v>0</v>
      </c>
      <c r="CD75" s="38">
        <v>0</v>
      </c>
      <c r="CE75" s="38"/>
      <c r="CF75" s="38">
        <v>0</v>
      </c>
      <c r="CG75" s="38">
        <v>0</v>
      </c>
      <c r="CH75" s="38">
        <v>0</v>
      </c>
      <c r="CI75" s="38">
        <v>0</v>
      </c>
      <c r="CJ75" s="38">
        <v>0</v>
      </c>
      <c r="CK75" s="38"/>
      <c r="CL75" s="38">
        <v>0</v>
      </c>
      <c r="CM75" s="38">
        <v>0</v>
      </c>
      <c r="CN75" s="38">
        <v>19.855332515424333</v>
      </c>
      <c r="CQ75" t="s">
        <v>86</v>
      </c>
      <c r="CR75" s="38">
        <v>11.810671860051224</v>
      </c>
      <c r="CS75" s="38">
        <v>0</v>
      </c>
      <c r="CT75" s="38">
        <v>0</v>
      </c>
      <c r="CU75" s="38">
        <v>8.0463032273924387E-2</v>
      </c>
      <c r="CV75" s="38">
        <v>0</v>
      </c>
      <c r="CW75" s="38">
        <v>1.617392270728692E-2</v>
      </c>
      <c r="CX75" s="38">
        <v>0</v>
      </c>
      <c r="CY75" s="38">
        <v>0</v>
      </c>
      <c r="CZ75" s="38">
        <v>0</v>
      </c>
      <c r="DA75" s="38">
        <v>0</v>
      </c>
      <c r="DB75" s="38">
        <v>0</v>
      </c>
      <c r="DC75" s="38">
        <v>11.907308815032435</v>
      </c>
      <c r="DF75" t="s">
        <v>87</v>
      </c>
      <c r="DG75" s="38">
        <v>1.185138822407574E-2</v>
      </c>
      <c r="DH75" s="38">
        <v>0</v>
      </c>
      <c r="DI75" s="38">
        <v>0</v>
      </c>
      <c r="DJ75" s="38">
        <v>0</v>
      </c>
      <c r="DK75" s="38">
        <v>0</v>
      </c>
      <c r="DL75" s="38">
        <v>0</v>
      </c>
      <c r="DM75" s="38">
        <v>0</v>
      </c>
      <c r="DN75" s="38">
        <v>0</v>
      </c>
      <c r="DO75" s="38">
        <f t="shared" si="21"/>
        <v>1.185138822407574E-2</v>
      </c>
      <c r="DQ75" s="38"/>
      <c r="DR75" s="38" t="s">
        <v>86</v>
      </c>
      <c r="DS75" s="38">
        <v>0.42657782358292007</v>
      </c>
      <c r="DT75" s="38">
        <v>0</v>
      </c>
      <c r="DU75" s="38">
        <v>0</v>
      </c>
      <c r="DV75" s="38">
        <v>0.23898729368779317</v>
      </c>
      <c r="DW75" s="38">
        <v>0</v>
      </c>
      <c r="DX75" s="38"/>
      <c r="DY75" s="38">
        <v>0.30904270486649266</v>
      </c>
      <c r="DZ75" s="38">
        <v>0</v>
      </c>
      <c r="EA75" s="38">
        <v>0</v>
      </c>
      <c r="EB75" s="38">
        <v>0.97460782213720587</v>
      </c>
      <c r="EE75" t="s">
        <v>88</v>
      </c>
      <c r="EF75" s="38">
        <v>0</v>
      </c>
      <c r="EG75" s="38">
        <v>0</v>
      </c>
      <c r="EH75" s="38">
        <v>0</v>
      </c>
      <c r="EI75" s="38">
        <v>0</v>
      </c>
      <c r="EJ75" s="38">
        <v>0</v>
      </c>
      <c r="EK75" s="38">
        <v>0</v>
      </c>
      <c r="EL75" s="38">
        <v>0</v>
      </c>
      <c r="EM75" s="38">
        <v>0</v>
      </c>
      <c r="EN75" s="38">
        <v>0</v>
      </c>
      <c r="EQ75" t="s">
        <v>88</v>
      </c>
      <c r="ER75" s="38">
        <v>0</v>
      </c>
      <c r="ES75" s="38">
        <v>0</v>
      </c>
      <c r="ET75" s="38">
        <v>0</v>
      </c>
      <c r="EU75" s="38">
        <v>0</v>
      </c>
      <c r="EV75" s="38">
        <v>0</v>
      </c>
      <c r="EW75" s="38">
        <v>0</v>
      </c>
      <c r="EX75" s="38">
        <v>0</v>
      </c>
      <c r="EY75" s="38">
        <v>0</v>
      </c>
      <c r="EZ75" s="38">
        <v>0</v>
      </c>
      <c r="FC75" t="s">
        <v>88</v>
      </c>
      <c r="FD75" s="38">
        <v>0.19684327282758624</v>
      </c>
      <c r="FE75" s="38">
        <v>0</v>
      </c>
      <c r="FF75" s="38">
        <v>0</v>
      </c>
      <c r="FG75" s="38">
        <v>0</v>
      </c>
      <c r="FH75" s="38">
        <v>0</v>
      </c>
      <c r="FI75" s="38">
        <v>0</v>
      </c>
      <c r="FJ75" s="38">
        <v>0</v>
      </c>
      <c r="FK75" s="38">
        <v>0</v>
      </c>
      <c r="FL75" s="38">
        <v>0.19684327282758624</v>
      </c>
      <c r="FP75" s="38"/>
      <c r="FQ75" s="38"/>
      <c r="FR75" s="38"/>
      <c r="FS75" s="38"/>
      <c r="FT75" s="38"/>
      <c r="FU75" s="38"/>
      <c r="FV75" s="38"/>
      <c r="GL75" s="38" t="s">
        <v>88</v>
      </c>
      <c r="GM75" s="38">
        <v>0</v>
      </c>
      <c r="GN75" s="38"/>
      <c r="GO75" s="38"/>
      <c r="GP75" s="38"/>
      <c r="GQ75" s="38"/>
      <c r="GR75" s="38"/>
      <c r="GS75" s="38"/>
      <c r="GT75" s="38"/>
      <c r="GU75" s="38">
        <v>0</v>
      </c>
      <c r="GX75" t="s">
        <v>122</v>
      </c>
      <c r="GY75" s="38">
        <v>0</v>
      </c>
      <c r="GZ75" s="38"/>
      <c r="HA75" s="38"/>
      <c r="HB75" s="38"/>
      <c r="HC75" s="38"/>
      <c r="HD75" s="38"/>
      <c r="HE75" s="38"/>
      <c r="HF75" s="38">
        <v>0</v>
      </c>
      <c r="HG75" s="38">
        <f t="shared" si="22"/>
        <v>0</v>
      </c>
    </row>
    <row r="76" spans="1:229" x14ac:dyDescent="0.25">
      <c r="A76" s="93"/>
      <c r="B76" s="96"/>
      <c r="C76" s="22" t="s">
        <v>83</v>
      </c>
      <c r="D76" s="75"/>
      <c r="E76" s="79"/>
      <c r="F76" s="79"/>
      <c r="G76" s="79"/>
      <c r="H76" s="79"/>
      <c r="I76" s="80"/>
      <c r="J76" s="76"/>
      <c r="K76" s="79"/>
      <c r="L76" s="79"/>
      <c r="M76" s="79"/>
      <c r="N76" s="79"/>
      <c r="O76" s="80"/>
      <c r="P76" s="76"/>
      <c r="Q76" s="79"/>
      <c r="R76" s="79"/>
      <c r="S76" s="79"/>
      <c r="T76" s="79"/>
      <c r="U76" s="81"/>
      <c r="V76" s="75">
        <f t="shared" si="23"/>
        <v>0</v>
      </c>
      <c r="W76" s="82"/>
      <c r="X76" s="79"/>
      <c r="Y76" s="79"/>
      <c r="Z76" s="79"/>
      <c r="AA76" s="80"/>
      <c r="AB76" s="76"/>
      <c r="AC76" s="79"/>
      <c r="AD76" s="79"/>
      <c r="AE76" s="79"/>
      <c r="AF76" s="79"/>
      <c r="AG76" s="79"/>
      <c r="AH76" s="80"/>
      <c r="AI76" s="76"/>
      <c r="AJ76" s="79"/>
      <c r="AK76" s="79"/>
      <c r="AL76" s="79"/>
      <c r="AM76" s="79">
        <v>377.40006729067301</v>
      </c>
      <c r="AN76" s="83">
        <f t="shared" si="24"/>
        <v>377.40006729067301</v>
      </c>
      <c r="AO76" s="78">
        <f t="shared" si="25"/>
        <v>377.40006729067301</v>
      </c>
      <c r="AR76" t="s">
        <v>91</v>
      </c>
      <c r="AS76" s="38">
        <v>1049.7571043103587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1049.7571043103587</v>
      </c>
      <c r="BF76" s="38"/>
      <c r="BG76" s="38" t="s">
        <v>89</v>
      </c>
      <c r="BH76" s="38">
        <v>9.0883373021145459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0</v>
      </c>
      <c r="BR76" s="38">
        <v>0</v>
      </c>
      <c r="BS76" s="38">
        <v>9.0883373021145459</v>
      </c>
      <c r="BT76" s="38"/>
      <c r="BV76" t="s">
        <v>85</v>
      </c>
      <c r="BW76" s="38">
        <v>2.9274097155152217</v>
      </c>
      <c r="BX76" s="38">
        <v>0</v>
      </c>
      <c r="BY76" s="38">
        <v>0</v>
      </c>
      <c r="BZ76" s="38">
        <v>0</v>
      </c>
      <c r="CA76" s="38">
        <v>0</v>
      </c>
      <c r="CB76" s="38">
        <v>0</v>
      </c>
      <c r="CC76" s="38">
        <v>0</v>
      </c>
      <c r="CD76" s="38">
        <v>0</v>
      </c>
      <c r="CE76" s="38"/>
      <c r="CF76" s="38">
        <v>0</v>
      </c>
      <c r="CG76" s="38">
        <v>0</v>
      </c>
      <c r="CH76" s="38">
        <v>0</v>
      </c>
      <c r="CI76" s="38">
        <v>0</v>
      </c>
      <c r="CJ76" s="38">
        <v>0</v>
      </c>
      <c r="CK76" s="38"/>
      <c r="CL76" s="38">
        <v>0</v>
      </c>
      <c r="CM76" s="38">
        <v>0</v>
      </c>
      <c r="CN76" s="38">
        <v>2.9274097155152217</v>
      </c>
      <c r="CQ76" t="s">
        <v>87</v>
      </c>
      <c r="CR76" s="38">
        <v>240.01857857205951</v>
      </c>
      <c r="CS76" s="38">
        <v>43.522175200511498</v>
      </c>
      <c r="CT76" s="38">
        <v>0</v>
      </c>
      <c r="CU76" s="38">
        <v>0</v>
      </c>
      <c r="CV76" s="38">
        <v>0</v>
      </c>
      <c r="CW76" s="38">
        <v>0</v>
      </c>
      <c r="CX76" s="38">
        <v>0</v>
      </c>
      <c r="CY76" s="38">
        <v>0</v>
      </c>
      <c r="CZ76" s="38">
        <v>0</v>
      </c>
      <c r="DA76" s="38">
        <v>0</v>
      </c>
      <c r="DB76" s="38">
        <v>0</v>
      </c>
      <c r="DC76" s="38">
        <v>283.54075377257101</v>
      </c>
      <c r="DF76" t="s">
        <v>88</v>
      </c>
      <c r="DG76" s="38">
        <v>1.1194114040644861E-2</v>
      </c>
      <c r="DH76" s="38">
        <v>0</v>
      </c>
      <c r="DI76" s="38">
        <v>0</v>
      </c>
      <c r="DJ76" s="38">
        <v>0</v>
      </c>
      <c r="DK76" s="38">
        <v>0</v>
      </c>
      <c r="DL76" s="38">
        <v>0</v>
      </c>
      <c r="DM76" s="38">
        <v>0</v>
      </c>
      <c r="DN76" s="38">
        <v>0</v>
      </c>
      <c r="DO76" s="38">
        <f t="shared" si="21"/>
        <v>1.1194114040644861E-2</v>
      </c>
      <c r="DQ76" s="38"/>
      <c r="DR76" s="38" t="s">
        <v>87</v>
      </c>
      <c r="DS76" s="38">
        <v>7.5209642967697192</v>
      </c>
      <c r="DT76" s="38">
        <v>3.1589986550339435</v>
      </c>
      <c r="DU76" s="38">
        <v>0</v>
      </c>
      <c r="DV76" s="38">
        <v>0</v>
      </c>
      <c r="DW76" s="38">
        <v>0</v>
      </c>
      <c r="DX76" s="38"/>
      <c r="DY76" s="38">
        <v>0</v>
      </c>
      <c r="DZ76" s="38">
        <v>0</v>
      </c>
      <c r="EA76" s="38">
        <v>0</v>
      </c>
      <c r="EB76" s="38">
        <v>10.679962951803663</v>
      </c>
      <c r="EE76" t="s">
        <v>89</v>
      </c>
      <c r="EF76" s="38">
        <v>7.7889210577697085E-2</v>
      </c>
      <c r="EG76" s="38">
        <v>0</v>
      </c>
      <c r="EH76" s="38">
        <v>0</v>
      </c>
      <c r="EI76" s="38">
        <v>0</v>
      </c>
      <c r="EJ76" s="38">
        <v>0</v>
      </c>
      <c r="EK76" s="38">
        <v>0</v>
      </c>
      <c r="EL76" s="38">
        <v>0</v>
      </c>
      <c r="EM76" s="38">
        <v>0</v>
      </c>
      <c r="EN76" s="38">
        <v>7.7889210577697085E-2</v>
      </c>
      <c r="EQ76" t="s">
        <v>89</v>
      </c>
      <c r="ER76" s="38">
        <v>3.8139834614400001E-2</v>
      </c>
      <c r="ES76" s="38">
        <v>0</v>
      </c>
      <c r="ET76" s="38">
        <v>0</v>
      </c>
      <c r="EU76" s="38">
        <v>0</v>
      </c>
      <c r="EV76" s="38">
        <v>0</v>
      </c>
      <c r="EW76" s="38">
        <v>0</v>
      </c>
      <c r="EX76" s="38">
        <v>0</v>
      </c>
      <c r="EY76" s="38">
        <v>0</v>
      </c>
      <c r="EZ76" s="38">
        <v>3.8139834614400001E-2</v>
      </c>
      <c r="FC76" t="s">
        <v>89</v>
      </c>
      <c r="FD76" s="38">
        <v>0.28018547880446237</v>
      </c>
      <c r="FE76" s="38">
        <v>0</v>
      </c>
      <c r="FF76" s="38">
        <v>0</v>
      </c>
      <c r="FG76" s="38">
        <v>0</v>
      </c>
      <c r="FH76" s="38">
        <v>0</v>
      </c>
      <c r="FI76" s="38">
        <v>0</v>
      </c>
      <c r="FJ76" s="38">
        <v>0</v>
      </c>
      <c r="FK76" s="38">
        <v>0</v>
      </c>
      <c r="FL76" s="38">
        <v>0.28018547880446237</v>
      </c>
      <c r="FP76" s="38"/>
      <c r="FQ76" s="38"/>
      <c r="FR76" s="38"/>
      <c r="FS76" s="38"/>
      <c r="FT76" s="38"/>
      <c r="FU76" s="38"/>
      <c r="FV76" s="38"/>
      <c r="GL76" s="38" t="s">
        <v>89</v>
      </c>
      <c r="GM76" s="38">
        <v>0</v>
      </c>
      <c r="GN76" s="38"/>
      <c r="GO76" s="38"/>
      <c r="GP76" s="38"/>
      <c r="GQ76" s="38"/>
      <c r="GR76" s="38"/>
      <c r="GS76" s="38"/>
      <c r="GT76" s="38"/>
      <c r="GU76" s="38">
        <v>0</v>
      </c>
      <c r="GX76" t="s">
        <v>89</v>
      </c>
      <c r="GY76" s="38">
        <v>0</v>
      </c>
      <c r="GZ76" s="38"/>
      <c r="HA76" s="38"/>
      <c r="HB76" s="38"/>
      <c r="HC76" s="38"/>
      <c r="HD76" s="38"/>
      <c r="HE76" s="38"/>
      <c r="HF76" s="38">
        <v>0</v>
      </c>
      <c r="HG76" s="38">
        <f t="shared" si="22"/>
        <v>0</v>
      </c>
    </row>
    <row r="77" spans="1:229" x14ac:dyDescent="0.25">
      <c r="A77" s="93"/>
      <c r="B77" s="96"/>
      <c r="C77" s="23" t="s">
        <v>84</v>
      </c>
      <c r="D77" s="71"/>
      <c r="E77" s="72"/>
      <c r="F77" s="72"/>
      <c r="G77" s="72">
        <v>419.68547719376704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71">
        <f t="shared" si="23"/>
        <v>419.68547719376704</v>
      </c>
      <c r="W77" s="71"/>
      <c r="X77" s="72"/>
      <c r="Y77" s="72">
        <v>63.71642399225032</v>
      </c>
      <c r="Z77" s="72">
        <v>2277.3515000738703</v>
      </c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>
        <v>0</v>
      </c>
      <c r="AL77" s="72"/>
      <c r="AM77" s="72">
        <v>95.692909195332234</v>
      </c>
      <c r="AN77" s="74">
        <f t="shared" si="24"/>
        <v>2436.7608332614527</v>
      </c>
      <c r="AO77" s="74">
        <f t="shared" si="25"/>
        <v>2856.4463104552196</v>
      </c>
      <c r="AR77" t="s">
        <v>90</v>
      </c>
      <c r="AS77" s="38">
        <v>2.9072065265044657E-3</v>
      </c>
      <c r="AT77" s="38">
        <v>0</v>
      </c>
      <c r="AU77" s="38"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1.186852023876E-2</v>
      </c>
      <c r="BC77" s="38">
        <v>0</v>
      </c>
      <c r="BD77" s="38">
        <v>1.4775726765264466E-2</v>
      </c>
      <c r="BF77" s="38"/>
      <c r="BG77" s="38" t="s">
        <v>90</v>
      </c>
      <c r="BH77" s="38">
        <v>7.0816763206423587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3.6308567767997617E-2</v>
      </c>
      <c r="BR77" s="38">
        <v>0</v>
      </c>
      <c r="BS77" s="38">
        <v>7.1179848884103567</v>
      </c>
      <c r="BT77" s="38"/>
      <c r="BV77" t="s">
        <v>86</v>
      </c>
      <c r="BW77" s="38">
        <v>7.8774990641618067E-2</v>
      </c>
      <c r="BX77" s="38">
        <v>0</v>
      </c>
      <c r="BY77" s="38">
        <v>0</v>
      </c>
      <c r="BZ77" s="38">
        <v>3.9722316590379152</v>
      </c>
      <c r="CA77" s="38">
        <v>0</v>
      </c>
      <c r="CB77" s="38">
        <v>0</v>
      </c>
      <c r="CC77" s="38">
        <v>0</v>
      </c>
      <c r="CD77" s="38">
        <v>0</v>
      </c>
      <c r="CE77" s="38"/>
      <c r="CF77" s="38">
        <v>8.431702513752376E-2</v>
      </c>
      <c r="CG77" s="38">
        <v>0</v>
      </c>
      <c r="CH77" s="38">
        <v>0</v>
      </c>
      <c r="CI77" s="38">
        <v>0</v>
      </c>
      <c r="CJ77" s="38">
        <v>0</v>
      </c>
      <c r="CK77" s="38"/>
      <c r="CL77" s="38">
        <v>0</v>
      </c>
      <c r="CM77" s="38">
        <v>0</v>
      </c>
      <c r="CN77" s="38">
        <v>4.135323674817057</v>
      </c>
      <c r="CQ77" t="s">
        <v>88</v>
      </c>
      <c r="CR77" s="38">
        <v>2.4188487811548343</v>
      </c>
      <c r="CS77" s="38">
        <v>0</v>
      </c>
      <c r="CT77" s="38">
        <v>0</v>
      </c>
      <c r="CU77" s="38">
        <v>0</v>
      </c>
      <c r="CV77" s="38">
        <v>0</v>
      </c>
      <c r="CW77" s="38">
        <v>0</v>
      </c>
      <c r="CX77" s="38">
        <v>0</v>
      </c>
      <c r="CY77" s="38">
        <v>0</v>
      </c>
      <c r="CZ77" s="38">
        <v>0</v>
      </c>
      <c r="DA77" s="38">
        <v>0</v>
      </c>
      <c r="DB77" s="38">
        <v>0</v>
      </c>
      <c r="DC77" s="38">
        <v>2.4188487811548343</v>
      </c>
      <c r="DF77" t="s">
        <v>89</v>
      </c>
      <c r="DG77" s="38">
        <v>1.5774824772434005E-3</v>
      </c>
      <c r="DH77" s="38">
        <v>0</v>
      </c>
      <c r="DI77" s="38">
        <v>0</v>
      </c>
      <c r="DJ77" s="38">
        <v>0</v>
      </c>
      <c r="DK77" s="38">
        <v>0</v>
      </c>
      <c r="DL77" s="38">
        <v>0</v>
      </c>
      <c r="DM77" s="38">
        <v>0</v>
      </c>
      <c r="DN77" s="38">
        <v>0</v>
      </c>
      <c r="DO77" s="38">
        <f t="shared" si="21"/>
        <v>1.5774824772434005E-3</v>
      </c>
      <c r="DQ77" s="38"/>
      <c r="DR77" s="38" t="s">
        <v>88</v>
      </c>
      <c r="DS77" s="38">
        <v>0.2238693555905879</v>
      </c>
      <c r="DT77" s="38">
        <v>0</v>
      </c>
      <c r="DU77" s="38">
        <v>0</v>
      </c>
      <c r="DV77" s="38">
        <v>0</v>
      </c>
      <c r="DW77" s="38">
        <v>0</v>
      </c>
      <c r="DX77" s="38"/>
      <c r="DY77" s="38">
        <v>0</v>
      </c>
      <c r="DZ77" s="38">
        <v>0</v>
      </c>
      <c r="EA77" s="38">
        <v>0</v>
      </c>
      <c r="EB77" s="38">
        <v>0.2238693555905879</v>
      </c>
      <c r="EE77" t="s">
        <v>90</v>
      </c>
      <c r="EF77" s="38">
        <v>0</v>
      </c>
      <c r="EG77" s="38">
        <v>0</v>
      </c>
      <c r="EH77" s="38">
        <v>0</v>
      </c>
      <c r="EI77" s="38">
        <v>0</v>
      </c>
      <c r="EJ77" s="38">
        <v>0</v>
      </c>
      <c r="EK77" s="38">
        <v>0</v>
      </c>
      <c r="EL77" s="38">
        <v>2.9467208651227082E-3</v>
      </c>
      <c r="EM77" s="38">
        <v>0</v>
      </c>
      <c r="EN77" s="38">
        <v>2.9467208651227082E-3</v>
      </c>
      <c r="EQ77" t="s">
        <v>90</v>
      </c>
      <c r="ER77" s="38">
        <v>0</v>
      </c>
      <c r="ES77" s="38">
        <v>0</v>
      </c>
      <c r="ET77" s="38">
        <v>0</v>
      </c>
      <c r="EU77" s="38">
        <v>0</v>
      </c>
      <c r="EV77" s="38">
        <v>0</v>
      </c>
      <c r="EW77" s="38">
        <v>0</v>
      </c>
      <c r="EX77" s="38">
        <v>0</v>
      </c>
      <c r="EY77" s="38">
        <v>0</v>
      </c>
      <c r="EZ77" s="38">
        <v>0</v>
      </c>
      <c r="FC77" t="s">
        <v>90</v>
      </c>
      <c r="FD77" s="38">
        <v>1.8859043635199999E-2</v>
      </c>
      <c r="FE77" s="38">
        <v>0</v>
      </c>
      <c r="FF77" s="38">
        <v>0</v>
      </c>
      <c r="FG77" s="38">
        <v>0</v>
      </c>
      <c r="FH77" s="38">
        <v>0</v>
      </c>
      <c r="FI77" s="38">
        <v>0</v>
      </c>
      <c r="FJ77" s="38">
        <v>0</v>
      </c>
      <c r="FK77" s="38">
        <v>0</v>
      </c>
      <c r="FL77" s="38">
        <v>1.8859043635199999E-2</v>
      </c>
      <c r="FP77" s="38"/>
      <c r="FQ77" s="38"/>
      <c r="FR77" s="38"/>
      <c r="FS77" s="38"/>
      <c r="FT77" s="38"/>
      <c r="FU77" s="38"/>
      <c r="FV77" s="38"/>
      <c r="GL77" s="38" t="s">
        <v>90</v>
      </c>
      <c r="GM77" s="38">
        <v>0</v>
      </c>
      <c r="GN77" s="38"/>
      <c r="GO77" s="38"/>
      <c r="GP77" s="38"/>
      <c r="GQ77" s="38"/>
      <c r="GR77" s="38">
        <v>0</v>
      </c>
      <c r="GS77" s="38">
        <v>0</v>
      </c>
      <c r="GT77" s="38"/>
      <c r="GU77" s="38">
        <v>0</v>
      </c>
      <c r="GX77" t="s">
        <v>123</v>
      </c>
      <c r="GY77" s="38">
        <v>0</v>
      </c>
      <c r="GZ77" s="38"/>
      <c r="HA77" s="38"/>
      <c r="HB77" s="38"/>
      <c r="HC77" s="38"/>
      <c r="HD77" s="38"/>
      <c r="HE77" s="38">
        <v>0</v>
      </c>
      <c r="HF77" s="38">
        <v>0</v>
      </c>
      <c r="HG77" s="38">
        <f t="shared" si="22"/>
        <v>0</v>
      </c>
    </row>
    <row r="78" spans="1:229" ht="18" x14ac:dyDescent="0.25">
      <c r="A78" s="93"/>
      <c r="B78" s="96"/>
      <c r="C78" s="22" t="s">
        <v>85</v>
      </c>
      <c r="D78" s="75"/>
      <c r="E78" s="79"/>
      <c r="F78" s="79"/>
      <c r="G78" s="79"/>
      <c r="H78" s="79"/>
      <c r="I78" s="80"/>
      <c r="J78" s="76"/>
      <c r="K78" s="79"/>
      <c r="L78" s="79"/>
      <c r="M78" s="79"/>
      <c r="N78" s="79"/>
      <c r="O78" s="80"/>
      <c r="P78" s="76"/>
      <c r="Q78" s="79"/>
      <c r="R78" s="79"/>
      <c r="S78" s="79"/>
      <c r="T78" s="79"/>
      <c r="U78" s="81"/>
      <c r="V78" s="75">
        <f t="shared" si="23"/>
        <v>0</v>
      </c>
      <c r="W78" s="82"/>
      <c r="X78" s="79"/>
      <c r="Y78" s="79"/>
      <c r="Z78" s="79"/>
      <c r="AA78" s="80"/>
      <c r="AB78" s="76"/>
      <c r="AC78" s="79"/>
      <c r="AD78" s="79"/>
      <c r="AE78" s="79"/>
      <c r="AF78" s="79"/>
      <c r="AG78" s="79"/>
      <c r="AH78" s="80"/>
      <c r="AI78" s="76"/>
      <c r="AJ78" s="79"/>
      <c r="AK78" s="79"/>
      <c r="AL78" s="79"/>
      <c r="AM78" s="79">
        <v>559.34681832814954</v>
      </c>
      <c r="AN78" s="83">
        <f t="shared" si="24"/>
        <v>559.34681832814954</v>
      </c>
      <c r="AO78" s="78">
        <f t="shared" si="25"/>
        <v>559.34681832814954</v>
      </c>
      <c r="AR78" t="s">
        <v>105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3.20633755435514</v>
      </c>
      <c r="BB78" s="38">
        <v>0</v>
      </c>
      <c r="BC78" s="38">
        <v>0</v>
      </c>
      <c r="BD78" s="38">
        <v>3.20633755435514</v>
      </c>
      <c r="BF78" s="38"/>
      <c r="BG78" s="38" t="s">
        <v>81</v>
      </c>
      <c r="BH78" s="38">
        <v>17.678966801934976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0.13096655198776758</v>
      </c>
      <c r="BP78" s="38">
        <v>0.13096655198776758</v>
      </c>
      <c r="BQ78" s="38">
        <v>217.91678867470836</v>
      </c>
      <c r="BR78" s="38">
        <v>0.46486842543728074</v>
      </c>
      <c r="BS78" s="38">
        <v>236.32255700605614</v>
      </c>
      <c r="BT78" s="38"/>
      <c r="BV78" t="s">
        <v>87</v>
      </c>
      <c r="BW78" s="38">
        <v>1.5590597140563269</v>
      </c>
      <c r="BX78" s="38">
        <v>0</v>
      </c>
      <c r="BY78" s="38">
        <v>0</v>
      </c>
      <c r="BZ78" s="38">
        <v>0</v>
      </c>
      <c r="CA78" s="38">
        <v>0</v>
      </c>
      <c r="CB78" s="38">
        <v>0</v>
      </c>
      <c r="CC78" s="38">
        <v>0</v>
      </c>
      <c r="CD78" s="38">
        <v>0</v>
      </c>
      <c r="CE78" s="38"/>
      <c r="CF78" s="38">
        <v>0</v>
      </c>
      <c r="CG78" s="38">
        <v>0</v>
      </c>
      <c r="CH78" s="38">
        <v>0</v>
      </c>
      <c r="CI78" s="38">
        <v>0</v>
      </c>
      <c r="CJ78" s="38">
        <v>0</v>
      </c>
      <c r="CK78" s="38"/>
      <c r="CL78" s="38">
        <v>0</v>
      </c>
      <c r="CM78" s="38">
        <v>0</v>
      </c>
      <c r="CN78" s="38">
        <v>1.5590597140563269</v>
      </c>
      <c r="CQ78" t="s">
        <v>89</v>
      </c>
      <c r="CR78" s="38">
        <v>0.67332323443065412</v>
      </c>
      <c r="CS78" s="38">
        <v>0</v>
      </c>
      <c r="CT78" s="38">
        <v>0</v>
      </c>
      <c r="CU78" s="38">
        <v>0</v>
      </c>
      <c r="CV78" s="38">
        <v>0</v>
      </c>
      <c r="CW78" s="38">
        <v>0</v>
      </c>
      <c r="CX78" s="38">
        <v>0</v>
      </c>
      <c r="CY78" s="38">
        <v>0</v>
      </c>
      <c r="CZ78" s="38">
        <v>0</v>
      </c>
      <c r="DA78" s="38">
        <v>0</v>
      </c>
      <c r="DB78" s="38">
        <v>0</v>
      </c>
      <c r="DC78" s="38">
        <v>0.67332323443065412</v>
      </c>
      <c r="DF78" t="s">
        <v>90</v>
      </c>
      <c r="DG78" s="38">
        <v>0.13745069047681693</v>
      </c>
      <c r="DH78" s="38">
        <v>0</v>
      </c>
      <c r="DI78" s="38">
        <v>0</v>
      </c>
      <c r="DJ78" s="38">
        <v>0</v>
      </c>
      <c r="DK78" s="38">
        <v>0</v>
      </c>
      <c r="DL78" s="38">
        <v>0</v>
      </c>
      <c r="DM78" s="38">
        <v>5.9175979093442311E-3</v>
      </c>
      <c r="DN78" s="38">
        <v>1.4428725248585492E-2</v>
      </c>
      <c r="DO78" s="38">
        <f t="shared" si="21"/>
        <v>0.15779701363474666</v>
      </c>
      <c r="DQ78" s="38"/>
      <c r="DR78" s="38" t="s">
        <v>89</v>
      </c>
      <c r="DS78" s="38">
        <v>0.22005046832527614</v>
      </c>
      <c r="DT78" s="38">
        <v>0</v>
      </c>
      <c r="DU78" s="38">
        <v>0</v>
      </c>
      <c r="DV78" s="38">
        <v>0</v>
      </c>
      <c r="DW78" s="38">
        <v>0</v>
      </c>
      <c r="DX78" s="38"/>
      <c r="DY78" s="38">
        <v>0</v>
      </c>
      <c r="DZ78" s="38">
        <v>0</v>
      </c>
      <c r="EA78" s="38">
        <v>0</v>
      </c>
      <c r="EB78" s="38">
        <v>0.22005046832527614</v>
      </c>
      <c r="EE78" t="s">
        <v>81</v>
      </c>
      <c r="EF78" s="38">
        <v>0</v>
      </c>
      <c r="EG78" s="38">
        <v>0</v>
      </c>
      <c r="EH78" s="38">
        <v>0</v>
      </c>
      <c r="EI78" s="38">
        <v>0</v>
      </c>
      <c r="EJ78" s="38">
        <v>0</v>
      </c>
      <c r="EK78" s="38">
        <v>0</v>
      </c>
      <c r="EL78" s="38">
        <v>0</v>
      </c>
      <c r="EM78" s="38">
        <v>0</v>
      </c>
      <c r="EN78" s="38">
        <v>0</v>
      </c>
      <c r="EQ78" t="s">
        <v>81</v>
      </c>
      <c r="ER78" s="38">
        <v>0</v>
      </c>
      <c r="ES78" s="38">
        <v>0</v>
      </c>
      <c r="ET78" s="38">
        <v>609.91540768763628</v>
      </c>
      <c r="EU78" s="38">
        <v>0</v>
      </c>
      <c r="EV78" s="38">
        <v>29.324389378112773</v>
      </c>
      <c r="EW78" s="38">
        <v>0</v>
      </c>
      <c r="EX78" s="38">
        <v>0</v>
      </c>
      <c r="EY78" s="38">
        <v>0</v>
      </c>
      <c r="EZ78" s="38">
        <v>639.23979706574903</v>
      </c>
      <c r="FC78" t="s">
        <v>81</v>
      </c>
      <c r="FD78" s="38">
        <v>209.66062490592134</v>
      </c>
      <c r="FE78" s="38">
        <v>0</v>
      </c>
      <c r="FF78" s="38">
        <v>0</v>
      </c>
      <c r="FG78" s="38">
        <v>0</v>
      </c>
      <c r="FH78" s="38">
        <v>0</v>
      </c>
      <c r="FI78" s="38">
        <v>0</v>
      </c>
      <c r="FJ78" s="38">
        <v>0</v>
      </c>
      <c r="FK78" s="38">
        <v>0</v>
      </c>
      <c r="FL78" s="38">
        <v>209.66062490592134</v>
      </c>
      <c r="FP78" s="38"/>
      <c r="FQ78" s="38"/>
      <c r="FR78" s="38"/>
      <c r="FS78" s="38"/>
      <c r="FT78" s="38"/>
      <c r="FU78" s="38"/>
      <c r="FV78" s="38"/>
      <c r="GL78" s="38" t="s">
        <v>118</v>
      </c>
      <c r="GM78" s="38">
        <v>0</v>
      </c>
      <c r="GN78" s="38"/>
      <c r="GO78" s="38"/>
      <c r="GP78" s="38"/>
      <c r="GQ78" s="38"/>
      <c r="GR78" s="38"/>
      <c r="GS78" s="38">
        <v>7.5540437360543455</v>
      </c>
      <c r="GT78" s="38"/>
      <c r="GU78" s="38">
        <v>7.5540437360543455</v>
      </c>
      <c r="GX78" t="s">
        <v>91</v>
      </c>
      <c r="GY78" s="38">
        <v>0</v>
      </c>
      <c r="GZ78" s="38"/>
      <c r="HA78" s="38"/>
      <c r="HB78" s="38"/>
      <c r="HC78" s="38"/>
      <c r="HD78" s="38"/>
      <c r="HE78" s="38"/>
      <c r="HF78" s="38">
        <v>0</v>
      </c>
      <c r="HG78" s="38">
        <f t="shared" si="22"/>
        <v>0</v>
      </c>
    </row>
    <row r="79" spans="1:229" ht="18" x14ac:dyDescent="0.25">
      <c r="A79" s="93"/>
      <c r="B79" s="96"/>
      <c r="C79" s="23" t="s">
        <v>86</v>
      </c>
      <c r="D79" s="71"/>
      <c r="E79" s="72"/>
      <c r="F79" s="72"/>
      <c r="G79" s="72">
        <v>129.2159688250602</v>
      </c>
      <c r="H79" s="72"/>
      <c r="I79" s="72"/>
      <c r="J79" s="72"/>
      <c r="K79" s="72"/>
      <c r="L79" s="72"/>
      <c r="M79" s="72">
        <v>559.37806341151816</v>
      </c>
      <c r="N79" s="72"/>
      <c r="O79" s="72"/>
      <c r="P79" s="72"/>
      <c r="Q79" s="72"/>
      <c r="R79" s="72"/>
      <c r="S79" s="72"/>
      <c r="T79" s="72"/>
      <c r="U79" s="73"/>
      <c r="V79" s="71">
        <f t="shared" si="23"/>
        <v>688.59403223657841</v>
      </c>
      <c r="W79" s="71"/>
      <c r="X79" s="72"/>
      <c r="Y79" s="72">
        <v>0</v>
      </c>
      <c r="Z79" s="72">
        <v>28.756306650938082</v>
      </c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>
        <v>0</v>
      </c>
      <c r="AL79" s="72"/>
      <c r="AM79" s="72">
        <v>28.023934972421817</v>
      </c>
      <c r="AN79" s="74">
        <f t="shared" si="24"/>
        <v>56.780241623359899</v>
      </c>
      <c r="AO79" s="74">
        <f t="shared" si="25"/>
        <v>745.37427385993828</v>
      </c>
      <c r="AR79" t="s">
        <v>102</v>
      </c>
      <c r="AS79" s="38">
        <v>1714.3796725316663</v>
      </c>
      <c r="AT79" s="38">
        <v>0</v>
      </c>
      <c r="AU79" s="38">
        <v>2166.610267288987</v>
      </c>
      <c r="AV79" s="38">
        <v>404.410876603372</v>
      </c>
      <c r="AW79" s="38">
        <v>34.187636356368401</v>
      </c>
      <c r="AX79" s="38">
        <v>543.62303554406401</v>
      </c>
      <c r="AY79" s="38">
        <v>0</v>
      </c>
      <c r="AZ79" s="38">
        <v>0</v>
      </c>
      <c r="BA79" s="38">
        <v>3.20633755435514</v>
      </c>
      <c r="BB79" s="38">
        <v>1.186852023876E-2</v>
      </c>
      <c r="BC79" s="38">
        <v>0</v>
      </c>
      <c r="BD79" s="38">
        <v>4866.4296943990512</v>
      </c>
      <c r="BF79" s="38"/>
      <c r="BG79" s="38" t="s">
        <v>91</v>
      </c>
      <c r="BH79" s="38">
        <v>497.91091095345496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0</v>
      </c>
      <c r="BO79" s="38">
        <v>0</v>
      </c>
      <c r="BP79" s="38">
        <v>0</v>
      </c>
      <c r="BQ79" s="38">
        <v>0</v>
      </c>
      <c r="BR79" s="38">
        <v>0</v>
      </c>
      <c r="BS79" s="38">
        <v>497.91091095345496</v>
      </c>
      <c r="BT79" s="38"/>
      <c r="BV79" t="s">
        <v>88</v>
      </c>
      <c r="BW79" s="38">
        <v>1.6689246369420312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/>
      <c r="CF79" s="38">
        <v>0</v>
      </c>
      <c r="CG79" s="38">
        <v>0</v>
      </c>
      <c r="CH79" s="38">
        <v>0</v>
      </c>
      <c r="CI79" s="38">
        <v>0</v>
      </c>
      <c r="CJ79" s="38">
        <v>0</v>
      </c>
      <c r="CK79" s="38"/>
      <c r="CL79" s="38">
        <v>0</v>
      </c>
      <c r="CM79" s="38">
        <v>0</v>
      </c>
      <c r="CN79" s="38">
        <v>1.6689246369420312</v>
      </c>
      <c r="CQ79" t="s">
        <v>90</v>
      </c>
      <c r="CR79" s="38">
        <v>1054.766674937606</v>
      </c>
      <c r="CS79" s="38">
        <v>0</v>
      </c>
      <c r="CT79" s="38">
        <v>0</v>
      </c>
      <c r="CU79" s="38">
        <v>0</v>
      </c>
      <c r="CV79" s="38">
        <v>0</v>
      </c>
      <c r="CW79" s="38">
        <v>0</v>
      </c>
      <c r="CX79" s="38">
        <v>0</v>
      </c>
      <c r="CY79" s="38">
        <v>0</v>
      </c>
      <c r="CZ79" s="38">
        <v>4.7548927257011521E-3</v>
      </c>
      <c r="DA79" s="38">
        <v>1.9304301754941324E-2</v>
      </c>
      <c r="DB79" s="38">
        <v>0</v>
      </c>
      <c r="DC79" s="38">
        <v>1054.7907341320868</v>
      </c>
      <c r="DF79" t="s">
        <v>91</v>
      </c>
      <c r="DG79" s="38">
        <v>9.2140520637721407E-2</v>
      </c>
      <c r="DH79" s="38">
        <v>0</v>
      </c>
      <c r="DI79" s="38">
        <v>0</v>
      </c>
      <c r="DJ79" s="38">
        <v>0</v>
      </c>
      <c r="DK79" s="38">
        <v>0</v>
      </c>
      <c r="DL79" s="38">
        <v>0</v>
      </c>
      <c r="DM79" s="38">
        <v>0</v>
      </c>
      <c r="DN79" s="38">
        <v>0</v>
      </c>
      <c r="DO79" s="38">
        <f t="shared" si="21"/>
        <v>9.2140520637721407E-2</v>
      </c>
      <c r="DQ79" s="38"/>
      <c r="DR79" s="38" t="s">
        <v>90</v>
      </c>
      <c r="DS79" s="38">
        <v>3.7866587529325781</v>
      </c>
      <c r="DT79" s="38">
        <v>0</v>
      </c>
      <c r="DU79" s="38">
        <v>0</v>
      </c>
      <c r="DV79" s="38">
        <v>0</v>
      </c>
      <c r="DW79" s="38">
        <v>0</v>
      </c>
      <c r="DX79" s="38"/>
      <c r="DY79" s="38">
        <v>0</v>
      </c>
      <c r="DZ79" s="38">
        <v>6.1606953031844047E-2</v>
      </c>
      <c r="EA79" s="38">
        <v>0.16903929332235224</v>
      </c>
      <c r="EB79" s="38">
        <v>4.0173049992867744</v>
      </c>
      <c r="EE79" t="s">
        <v>91</v>
      </c>
      <c r="EF79" s="38">
        <v>43.008761989048431</v>
      </c>
      <c r="EG79" s="38">
        <v>0</v>
      </c>
      <c r="EH79" s="38">
        <v>0</v>
      </c>
      <c r="EI79" s="38">
        <v>0</v>
      </c>
      <c r="EJ79" s="38">
        <v>0</v>
      </c>
      <c r="EK79" s="38">
        <v>0</v>
      </c>
      <c r="EL79" s="38">
        <v>0</v>
      </c>
      <c r="EM79" s="38">
        <v>0</v>
      </c>
      <c r="EN79" s="38">
        <v>43.008761989048431</v>
      </c>
      <c r="EQ79" t="s">
        <v>91</v>
      </c>
      <c r="ER79" s="38">
        <v>2.8694220637617578</v>
      </c>
      <c r="ES79" s="38">
        <v>0</v>
      </c>
      <c r="ET79" s="38">
        <v>0</v>
      </c>
      <c r="EU79" s="38">
        <v>0</v>
      </c>
      <c r="EV79" s="38">
        <v>0</v>
      </c>
      <c r="EW79" s="38">
        <v>0</v>
      </c>
      <c r="EX79" s="38">
        <v>0</v>
      </c>
      <c r="EY79" s="38">
        <v>0</v>
      </c>
      <c r="EZ79" s="38">
        <v>2.8694220637617578</v>
      </c>
      <c r="FC79" t="s">
        <v>91</v>
      </c>
      <c r="FD79" s="38">
        <v>2.1510531034232834</v>
      </c>
      <c r="FE79" s="38">
        <v>0</v>
      </c>
      <c r="FF79" s="38">
        <v>0</v>
      </c>
      <c r="FG79" s="38">
        <v>0</v>
      </c>
      <c r="FH79" s="38">
        <v>0</v>
      </c>
      <c r="FI79" s="38">
        <v>0</v>
      </c>
      <c r="FJ79" s="38">
        <v>0</v>
      </c>
      <c r="FK79" s="38">
        <v>0</v>
      </c>
      <c r="FL79" s="38">
        <v>2.1510531034232834</v>
      </c>
      <c r="FP79" s="38"/>
      <c r="FQ79" s="38"/>
      <c r="FR79" s="38"/>
      <c r="FS79" s="38"/>
      <c r="FT79" s="38"/>
      <c r="FU79" s="38"/>
      <c r="FV79" s="38"/>
      <c r="GL79" s="38" t="s">
        <v>91</v>
      </c>
      <c r="GM79" s="38">
        <v>0</v>
      </c>
      <c r="GN79" s="38"/>
      <c r="GO79" s="38"/>
      <c r="GP79" s="38"/>
      <c r="GQ79" s="38"/>
      <c r="GS79" s="38"/>
      <c r="GT79" s="38"/>
      <c r="GU79" s="38">
        <v>0</v>
      </c>
      <c r="GX79" t="s">
        <v>76</v>
      </c>
      <c r="GY79" s="38">
        <v>0</v>
      </c>
      <c r="GZ79" s="38">
        <v>0</v>
      </c>
      <c r="HA79" s="38">
        <v>0</v>
      </c>
      <c r="HB79" s="38">
        <v>0</v>
      </c>
      <c r="HC79" s="38">
        <v>0</v>
      </c>
      <c r="HD79" s="38">
        <v>0</v>
      </c>
      <c r="HE79" s="38">
        <v>0</v>
      </c>
      <c r="HF79" s="38">
        <v>0</v>
      </c>
      <c r="HG79" s="38">
        <f t="shared" si="22"/>
        <v>0</v>
      </c>
    </row>
    <row r="80" spans="1:229" ht="18" x14ac:dyDescent="0.25">
      <c r="A80" s="93"/>
      <c r="B80" s="96"/>
      <c r="C80" s="22" t="s">
        <v>87</v>
      </c>
      <c r="D80" s="75"/>
      <c r="E80" s="76">
        <v>0.36156433089566281</v>
      </c>
      <c r="F80" s="76"/>
      <c r="G80" s="76">
        <v>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75">
        <f t="shared" si="23"/>
        <v>0.36156433089566281</v>
      </c>
      <c r="W80" s="75"/>
      <c r="X80" s="76"/>
      <c r="Y80" s="76"/>
      <c r="Z80" s="76">
        <v>46.681173855545438</v>
      </c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>
        <v>0</v>
      </c>
      <c r="AL80" s="76"/>
      <c r="AM80" s="76">
        <v>249.317375732231</v>
      </c>
      <c r="AN80" s="78">
        <f t="shared" si="24"/>
        <v>295.99854958777644</v>
      </c>
      <c r="AO80" s="78">
        <f t="shared" si="25"/>
        <v>296.36011391867208</v>
      </c>
      <c r="BF80" s="38"/>
      <c r="BG80" s="38" t="s">
        <v>76</v>
      </c>
      <c r="BH80" s="38">
        <v>881.6421935347023</v>
      </c>
      <c r="BI80" s="38">
        <v>127.99137306369425</v>
      </c>
      <c r="BJ80" s="38">
        <v>0</v>
      </c>
      <c r="BK80" s="38">
        <v>123.32948010625302</v>
      </c>
      <c r="BL80" s="38">
        <v>29.038399421398218</v>
      </c>
      <c r="BM80" s="38">
        <v>14.227820811784047</v>
      </c>
      <c r="BN80" s="38">
        <v>0.36156433089566281</v>
      </c>
      <c r="BO80" s="38">
        <v>0.13096655198776758</v>
      </c>
      <c r="BP80" s="38">
        <v>0.13096655198776758</v>
      </c>
      <c r="BQ80" s="38">
        <v>217.95309724247636</v>
      </c>
      <c r="BR80" s="38">
        <v>0.46486842543728074</v>
      </c>
      <c r="BS80" s="38">
        <v>1395.2707300406164</v>
      </c>
      <c r="BT80" s="38"/>
      <c r="BV80" t="s">
        <v>89</v>
      </c>
      <c r="BW80" s="38">
        <v>1.4403756833805272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/>
      <c r="CF80" s="38">
        <v>0</v>
      </c>
      <c r="CG80" s="38">
        <v>0</v>
      </c>
      <c r="CH80" s="38">
        <v>0</v>
      </c>
      <c r="CI80" s="38">
        <v>0</v>
      </c>
      <c r="CJ80" s="38">
        <v>0</v>
      </c>
      <c r="CK80" s="38"/>
      <c r="CL80" s="38">
        <v>0</v>
      </c>
      <c r="CM80" s="38">
        <v>0</v>
      </c>
      <c r="CN80" s="38">
        <v>1.4403756833805272</v>
      </c>
      <c r="CQ80" t="s">
        <v>91</v>
      </c>
      <c r="CR80" s="38">
        <v>9.6690848747858027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0</v>
      </c>
      <c r="DB80" s="38">
        <v>0</v>
      </c>
      <c r="DC80" s="38">
        <v>9.6690848747858027</v>
      </c>
      <c r="DF80" t="s">
        <v>76</v>
      </c>
      <c r="DG80" s="38">
        <v>0.32398334687043556</v>
      </c>
      <c r="DH80" s="38">
        <v>0.40953875617521873</v>
      </c>
      <c r="DI80" s="38">
        <v>0</v>
      </c>
      <c r="DJ80" s="38">
        <v>0.34420604078240763</v>
      </c>
      <c r="DK80" s="38">
        <v>8.5663277293690897E-3</v>
      </c>
      <c r="DL80" s="38">
        <v>0</v>
      </c>
      <c r="DM80" s="38">
        <v>3.3606779282969055</v>
      </c>
      <c r="DN80" s="38">
        <v>51.091599852676005</v>
      </c>
      <c r="DO80" s="38">
        <f t="shared" si="21"/>
        <v>55.538572252530344</v>
      </c>
      <c r="DQ80" s="38"/>
      <c r="DR80" s="38" t="s">
        <v>91</v>
      </c>
      <c r="DS80" s="38">
        <v>5.4999613702714685</v>
      </c>
      <c r="DT80" s="38">
        <v>0</v>
      </c>
      <c r="DU80" s="38">
        <v>0</v>
      </c>
      <c r="DV80" s="38">
        <v>0</v>
      </c>
      <c r="DW80" s="38">
        <v>0</v>
      </c>
      <c r="DX80" s="38"/>
      <c r="DY80" s="38">
        <v>0</v>
      </c>
      <c r="DZ80" s="38">
        <v>0</v>
      </c>
      <c r="EA80" s="38">
        <v>0</v>
      </c>
      <c r="EB80" s="38">
        <v>5.4999613702714685</v>
      </c>
      <c r="EE80" t="s">
        <v>76</v>
      </c>
      <c r="EF80" s="38">
        <v>44.603336239449334</v>
      </c>
      <c r="EG80" s="38">
        <v>1.4194447906115752</v>
      </c>
      <c r="EH80" s="38">
        <v>0</v>
      </c>
      <c r="EI80" s="38">
        <v>0</v>
      </c>
      <c r="EJ80" s="38">
        <v>0</v>
      </c>
      <c r="EK80" s="38">
        <v>0.58813773664168678</v>
      </c>
      <c r="EL80" s="38">
        <v>2.9467208651227082E-3</v>
      </c>
      <c r="EM80" s="38">
        <v>0</v>
      </c>
      <c r="EN80" s="38">
        <v>46.613865487567715</v>
      </c>
      <c r="EQ80" t="s">
        <v>76</v>
      </c>
      <c r="ER80" s="38">
        <v>3.628681841139358</v>
      </c>
      <c r="ES80" s="38">
        <v>0</v>
      </c>
      <c r="ET80" s="38">
        <v>609.91540768763628</v>
      </c>
      <c r="EU80" s="38">
        <v>0</v>
      </c>
      <c r="EV80" s="38">
        <v>29.324389378112773</v>
      </c>
      <c r="EW80" s="38">
        <v>4.4889600000000002E-3</v>
      </c>
      <c r="EX80" s="38">
        <v>0</v>
      </c>
      <c r="EY80" s="38">
        <v>0</v>
      </c>
      <c r="EZ80" s="38">
        <v>642.8729678668883</v>
      </c>
      <c r="FC80" t="s">
        <v>76</v>
      </c>
      <c r="FD80" s="38">
        <v>217.33534229115088</v>
      </c>
      <c r="FE80" s="38">
        <v>1.0708427924868413</v>
      </c>
      <c r="FF80" s="38">
        <v>0</v>
      </c>
      <c r="FG80" s="38">
        <v>0</v>
      </c>
      <c r="FH80" s="38">
        <v>0</v>
      </c>
      <c r="FI80" s="38">
        <v>0.52504670631724137</v>
      </c>
      <c r="FJ80" s="38">
        <v>0</v>
      </c>
      <c r="FK80" s="38">
        <v>0</v>
      </c>
      <c r="FL80" s="38">
        <v>218.93123178995498</v>
      </c>
      <c r="FP80" s="38"/>
      <c r="FQ80" s="38"/>
      <c r="FR80" s="38"/>
      <c r="FS80" s="38"/>
      <c r="FT80" s="38"/>
      <c r="FU80" s="38"/>
      <c r="FV80" s="38"/>
      <c r="GL80" s="38" t="s">
        <v>119</v>
      </c>
      <c r="GM80" s="38"/>
      <c r="GN80" s="38">
        <v>510.21976213373188</v>
      </c>
      <c r="GO80" s="38">
        <v>0</v>
      </c>
      <c r="GP80" s="38"/>
      <c r="GQ80" s="38"/>
      <c r="GR80" s="38">
        <v>0</v>
      </c>
      <c r="GS80" s="38">
        <v>3554.596493018098</v>
      </c>
      <c r="GT80" s="38">
        <v>2709.6582980483549</v>
      </c>
      <c r="GU80" s="38">
        <v>6774.4745532001853</v>
      </c>
      <c r="HF80">
        <v>0</v>
      </c>
    </row>
    <row r="81" spans="1:242" ht="18" x14ac:dyDescent="0.25">
      <c r="A81" s="93"/>
      <c r="B81" s="96"/>
      <c r="C81" s="23" t="s">
        <v>88</v>
      </c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3"/>
      <c r="V81" s="71">
        <f t="shared" si="23"/>
        <v>0</v>
      </c>
      <c r="W81" s="71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>
        <v>77.775636696475061</v>
      </c>
      <c r="AN81" s="74">
        <f t="shared" si="24"/>
        <v>77.775636696475061</v>
      </c>
      <c r="AO81" s="74">
        <f t="shared" si="25"/>
        <v>77.775636696475061</v>
      </c>
      <c r="BV81" t="s">
        <v>90</v>
      </c>
      <c r="BW81" s="38">
        <v>3.8430007084528945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/>
      <c r="CF81" s="38">
        <v>0</v>
      </c>
      <c r="CG81" s="38">
        <v>0</v>
      </c>
      <c r="CH81" s="38">
        <v>0</v>
      </c>
      <c r="CI81" s="38">
        <v>1.552659462422221E-2</v>
      </c>
      <c r="CJ81" s="38">
        <v>4.4623943266977009E-2</v>
      </c>
      <c r="CK81" s="38"/>
      <c r="CL81" s="38">
        <v>0</v>
      </c>
      <c r="CM81" s="38">
        <v>0</v>
      </c>
      <c r="CN81" s="38">
        <v>3.9031512463440938</v>
      </c>
      <c r="CQ81" t="s">
        <v>76</v>
      </c>
      <c r="CR81" s="38">
        <v>6787.4213213425683</v>
      </c>
      <c r="CS81" s="38">
        <v>46.666709285801247</v>
      </c>
      <c r="CT81" s="38">
        <v>0</v>
      </c>
      <c r="CU81" s="38">
        <v>8.5785206939697628E-2</v>
      </c>
      <c r="CV81" s="38">
        <v>5.405515673011875E-2</v>
      </c>
      <c r="CW81" s="38">
        <v>1.617392270728692E-2</v>
      </c>
      <c r="CX81" s="38">
        <v>2.3372894252578633</v>
      </c>
      <c r="CY81" s="38">
        <v>1.0003655893926731</v>
      </c>
      <c r="CZ81" s="38">
        <v>3.3612314412765965E-2</v>
      </c>
      <c r="DA81" s="38">
        <v>532.79488676357926</v>
      </c>
      <c r="DB81" s="38">
        <v>44.205312556347842</v>
      </c>
      <c r="DC81" s="38">
        <v>7414.6155115637393</v>
      </c>
      <c r="DN81">
        <v>0</v>
      </c>
      <c r="DQ81" s="38"/>
      <c r="DR81" s="38" t="s">
        <v>76</v>
      </c>
      <c r="DS81" s="38">
        <v>183.30835137164257</v>
      </c>
      <c r="DT81" s="38">
        <v>3.5450872497114432</v>
      </c>
      <c r="DU81" s="38">
        <v>0</v>
      </c>
      <c r="DV81" s="38">
        <v>5.7967561218227859</v>
      </c>
      <c r="DW81" s="38">
        <v>1.0682872060420174E-2</v>
      </c>
      <c r="DX81" s="38">
        <v>40.977293349107555</v>
      </c>
      <c r="DY81" s="38">
        <v>0.30904270486649266</v>
      </c>
      <c r="DZ81" s="38">
        <v>4.9150186200888788</v>
      </c>
      <c r="EA81" s="38">
        <v>105.90071042938693</v>
      </c>
      <c r="EB81" s="38">
        <v>344.7629427186871</v>
      </c>
      <c r="FP81" s="38"/>
      <c r="FQ81" s="38"/>
      <c r="FR81" s="38"/>
      <c r="FS81" s="38"/>
      <c r="FT81" s="38"/>
      <c r="FU81" s="38"/>
      <c r="FV81" s="38"/>
      <c r="GL81" s="38" t="s">
        <v>120</v>
      </c>
      <c r="GM81" s="38"/>
      <c r="GN81" s="38">
        <v>133.28699460139481</v>
      </c>
      <c r="GO81" s="38">
        <v>0</v>
      </c>
      <c r="GP81" s="38"/>
      <c r="GQ81" s="38"/>
      <c r="GR81" s="38">
        <v>0</v>
      </c>
      <c r="GS81" s="38">
        <v>10228.458187427972</v>
      </c>
      <c r="GT81" s="38">
        <v>1580.0716191193417</v>
      </c>
      <c r="GU81" s="38">
        <v>11941.816801148709</v>
      </c>
      <c r="HF81">
        <v>0</v>
      </c>
    </row>
    <row r="82" spans="1:242" ht="18" x14ac:dyDescent="0.25">
      <c r="A82" s="93"/>
      <c r="B82" s="96"/>
      <c r="C82" s="22" t="s">
        <v>89</v>
      </c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7"/>
      <c r="V82" s="75">
        <f t="shared" si="23"/>
        <v>0</v>
      </c>
      <c r="W82" s="75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>
        <v>11.918901070388776</v>
      </c>
      <c r="AN82" s="78">
        <f t="shared" si="24"/>
        <v>11.918901070388776</v>
      </c>
      <c r="AO82" s="78">
        <f t="shared" si="25"/>
        <v>11.918901070388776</v>
      </c>
      <c r="BV82" t="s">
        <v>91</v>
      </c>
      <c r="BW82" s="38">
        <v>15.118445463236348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/>
      <c r="CF82" s="38">
        <v>0</v>
      </c>
      <c r="CG82" s="38">
        <v>0</v>
      </c>
      <c r="CH82" s="38">
        <v>0</v>
      </c>
      <c r="CI82" s="38">
        <v>0</v>
      </c>
      <c r="CJ82" s="38">
        <v>0</v>
      </c>
      <c r="CK82" s="38"/>
      <c r="CL82" s="38">
        <v>0</v>
      </c>
      <c r="CM82" s="38">
        <v>0</v>
      </c>
      <c r="CN82" s="38">
        <v>15.118445463236348</v>
      </c>
      <c r="DA82">
        <v>0</v>
      </c>
      <c r="DN82">
        <v>0</v>
      </c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>
        <v>0</v>
      </c>
      <c r="EB82" s="38"/>
      <c r="FP82" s="38"/>
      <c r="FQ82" s="38"/>
      <c r="FR82" s="38"/>
      <c r="FS82" s="38"/>
      <c r="FT82" s="38"/>
      <c r="FU82" s="38"/>
      <c r="FV82" s="38"/>
      <c r="GL82" s="38" t="s">
        <v>76</v>
      </c>
      <c r="GM82" s="38">
        <v>0</v>
      </c>
      <c r="GN82" s="38">
        <v>643.50675673512671</v>
      </c>
      <c r="GO82" s="38">
        <v>0</v>
      </c>
      <c r="GP82" s="38">
        <v>0</v>
      </c>
      <c r="GQ82" s="38">
        <v>0</v>
      </c>
      <c r="GR82" s="38">
        <v>0</v>
      </c>
      <c r="GS82" s="38">
        <v>13790.608724182124</v>
      </c>
      <c r="GT82" s="38">
        <v>4289.7299171676968</v>
      </c>
      <c r="GU82" s="38">
        <v>18723.845398084948</v>
      </c>
      <c r="HF82">
        <v>0</v>
      </c>
    </row>
    <row r="83" spans="1:242" ht="18" x14ac:dyDescent="0.25">
      <c r="A83" s="93"/>
      <c r="B83" s="96"/>
      <c r="C83" s="23" t="s">
        <v>90</v>
      </c>
      <c r="D83" s="71"/>
      <c r="E83" s="72"/>
      <c r="F83" s="72"/>
      <c r="G83" s="72"/>
      <c r="H83" s="72"/>
      <c r="I83" s="72"/>
      <c r="J83" s="72"/>
      <c r="K83" s="72"/>
      <c r="L83" s="72">
        <v>1.186852023876E-2</v>
      </c>
      <c r="M83" s="72"/>
      <c r="N83" s="72"/>
      <c r="O83" s="72"/>
      <c r="P83" s="72"/>
      <c r="Q83" s="72"/>
      <c r="R83" s="72"/>
      <c r="S83" s="72"/>
      <c r="T83" s="72"/>
      <c r="U83" s="73"/>
      <c r="V83" s="71">
        <f t="shared" si="23"/>
        <v>1.186852023876E-2</v>
      </c>
      <c r="W83" s="71"/>
      <c r="X83" s="72"/>
      <c r="Y83" s="72"/>
      <c r="Z83" s="72"/>
      <c r="AA83" s="72"/>
      <c r="AB83" s="72">
        <v>9.0752759156234347E-2</v>
      </c>
      <c r="AC83" s="72"/>
      <c r="AD83" s="72">
        <v>0.28370483136085367</v>
      </c>
      <c r="AE83" s="72"/>
      <c r="AF83" s="72"/>
      <c r="AG83" s="72"/>
      <c r="AH83" s="72"/>
      <c r="AI83" s="72"/>
      <c r="AJ83" s="72"/>
      <c r="AK83" s="72"/>
      <c r="AL83" s="72"/>
      <c r="AM83" s="72">
        <v>1069.6372276602724</v>
      </c>
      <c r="AN83" s="74">
        <f t="shared" si="24"/>
        <v>1070.0116852507895</v>
      </c>
      <c r="AO83" s="74">
        <f t="shared" si="25"/>
        <v>1070.0235537710282</v>
      </c>
      <c r="BV83" t="s">
        <v>76</v>
      </c>
      <c r="BW83" s="38">
        <v>3826.319002792678</v>
      </c>
      <c r="BX83" s="38">
        <v>831.09066876071688</v>
      </c>
      <c r="BY83" s="38">
        <v>2587.8037491539999</v>
      </c>
      <c r="BZ83" s="38">
        <v>659.30079535496964</v>
      </c>
      <c r="CA83" s="38">
        <v>69.327951808918257</v>
      </c>
      <c r="CB83" s="38">
        <v>318.62424686607892</v>
      </c>
      <c r="CC83" s="38">
        <v>3415.7439535765925</v>
      </c>
      <c r="CD83" s="38">
        <v>101.60066843159858</v>
      </c>
      <c r="CE83" s="38">
        <v>0</v>
      </c>
      <c r="CF83" s="38">
        <v>8.431702513752376E-2</v>
      </c>
      <c r="CG83" s="38">
        <v>337.14754504956056</v>
      </c>
      <c r="CH83" s="38">
        <v>90.977028169188515</v>
      </c>
      <c r="CI83" s="38">
        <v>1.552659462422221E-2</v>
      </c>
      <c r="CJ83" s="38">
        <v>497.2374420723695</v>
      </c>
      <c r="CK83" s="38">
        <v>0</v>
      </c>
      <c r="CL83" s="38">
        <v>6.6940652534744993</v>
      </c>
      <c r="CM83" s="38">
        <v>0</v>
      </c>
      <c r="CN83" s="38">
        <v>12741.966960909906</v>
      </c>
      <c r="DA83">
        <v>0</v>
      </c>
      <c r="DN83">
        <v>0</v>
      </c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>
        <v>0</v>
      </c>
      <c r="EB83" s="38"/>
      <c r="FP83" s="38"/>
      <c r="FQ83" s="38"/>
      <c r="FR83" s="38"/>
      <c r="FS83" s="38"/>
      <c r="FT83" s="38"/>
      <c r="FU83" s="38"/>
      <c r="FV83" s="38"/>
      <c r="GS83">
        <v>0</v>
      </c>
      <c r="HF83">
        <v>0</v>
      </c>
    </row>
    <row r="84" spans="1:242" ht="18" x14ac:dyDescent="0.25">
      <c r="A84" s="93"/>
      <c r="B84" s="96"/>
      <c r="C84" s="22" t="s">
        <v>91</v>
      </c>
      <c r="D84" s="7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7"/>
      <c r="V84" s="75">
        <f t="shared" si="23"/>
        <v>0</v>
      </c>
      <c r="W84" s="75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>
        <v>1626.0768846489784</v>
      </c>
      <c r="AN84" s="78">
        <f t="shared" si="24"/>
        <v>1626.0768846489784</v>
      </c>
      <c r="AO84" s="78">
        <f t="shared" si="25"/>
        <v>1626.0768846489784</v>
      </c>
      <c r="CJ84">
        <v>0</v>
      </c>
      <c r="DA84">
        <v>0</v>
      </c>
      <c r="DN84">
        <v>0</v>
      </c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>
        <v>0</v>
      </c>
      <c r="EB84" s="38"/>
      <c r="FP84" s="38"/>
      <c r="FQ84" s="38"/>
      <c r="FR84" s="38"/>
      <c r="FS84" s="38"/>
      <c r="FT84" s="38"/>
      <c r="FU84" s="38"/>
      <c r="FV84" s="38"/>
      <c r="GS84">
        <v>0</v>
      </c>
      <c r="HF84">
        <v>0</v>
      </c>
    </row>
    <row r="85" spans="1:242" x14ac:dyDescent="0.25">
      <c r="A85" s="93"/>
      <c r="B85" s="96"/>
      <c r="C85" s="23" t="s">
        <v>105</v>
      </c>
      <c r="D85" s="71"/>
      <c r="E85" s="72"/>
      <c r="F85" s="72"/>
      <c r="G85" s="72"/>
      <c r="H85" s="72">
        <v>3.20633755435514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3"/>
      <c r="V85" s="71">
        <f t="shared" si="23"/>
        <v>3.20633755435514</v>
      </c>
      <c r="W85" s="71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4">
        <f t="shared" si="24"/>
        <v>0</v>
      </c>
      <c r="AO85" s="74">
        <f t="shared" si="25"/>
        <v>3.20633755435514</v>
      </c>
      <c r="CJ85">
        <v>0</v>
      </c>
      <c r="CN85" s="38">
        <v>12318.828890107938</v>
      </c>
      <c r="DA85">
        <v>0</v>
      </c>
      <c r="DN85">
        <v>0</v>
      </c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>
        <v>0</v>
      </c>
      <c r="EB85" s="38"/>
      <c r="FP85" s="38"/>
      <c r="FQ85" s="38"/>
      <c r="FR85" s="38"/>
      <c r="FS85" s="38"/>
      <c r="FT85" s="38"/>
      <c r="FU85" s="38"/>
      <c r="FV85" s="38"/>
      <c r="GS85">
        <v>0</v>
      </c>
      <c r="HF85">
        <v>0</v>
      </c>
    </row>
    <row r="86" spans="1:242" x14ac:dyDescent="0.25">
      <c r="A86" s="94"/>
      <c r="B86" s="97"/>
      <c r="C86" s="31" t="s">
        <v>92</v>
      </c>
      <c r="D86" s="84">
        <f t="shared" ref="D86:K86" si="26">SUM(D71:D85)</f>
        <v>3415.7439535765925</v>
      </c>
      <c r="E86" s="85">
        <f t="shared" si="26"/>
        <v>318.98581119697457</v>
      </c>
      <c r="F86" s="85">
        <f t="shared" si="26"/>
        <v>101.60066843159858</v>
      </c>
      <c r="G86" s="85">
        <f t="shared" si="26"/>
        <v>1193.2678994341395</v>
      </c>
      <c r="H86" s="85">
        <f t="shared" si="26"/>
        <v>3.20633755435514</v>
      </c>
      <c r="I86" s="85">
        <f t="shared" si="26"/>
        <v>40.977293349107555</v>
      </c>
      <c r="J86" s="85">
        <f t="shared" si="26"/>
        <v>0</v>
      </c>
      <c r="K86" s="85">
        <f t="shared" si="26"/>
        <v>0</v>
      </c>
      <c r="L86" s="85">
        <f>SUM(L71:L85)</f>
        <v>1.186852023876E-2</v>
      </c>
      <c r="M86" s="85">
        <f>SUM(M71:M85)</f>
        <v>559.37806341151816</v>
      </c>
      <c r="N86" s="85">
        <f t="shared" ref="N86:S86" si="27">SUM(N71:N85)</f>
        <v>0</v>
      </c>
      <c r="O86" s="85">
        <f t="shared" si="27"/>
        <v>0</v>
      </c>
      <c r="P86" s="85">
        <f t="shared" si="27"/>
        <v>0</v>
      </c>
      <c r="Q86" s="85">
        <f t="shared" si="27"/>
        <v>0</v>
      </c>
      <c r="R86" s="85">
        <f t="shared" si="27"/>
        <v>0</v>
      </c>
      <c r="S86" s="85">
        <f t="shared" si="27"/>
        <v>0</v>
      </c>
      <c r="T86" s="85">
        <f>SUM(T71:T85)</f>
        <v>0</v>
      </c>
      <c r="U86" s="85"/>
      <c r="V86" s="84">
        <f>SUM(D86:T86)</f>
        <v>5633.1718954745247</v>
      </c>
      <c r="W86" s="84">
        <f t="shared" ref="W86:AL86" si="28">SUM(W71:W85)</f>
        <v>0</v>
      </c>
      <c r="X86" s="85">
        <f t="shared" si="28"/>
        <v>0</v>
      </c>
      <c r="Y86" s="85">
        <f t="shared" si="28"/>
        <v>132.6272919432048</v>
      </c>
      <c r="Z86" s="85">
        <f t="shared" si="28"/>
        <v>3822.3106887233112</v>
      </c>
      <c r="AA86" s="85">
        <f t="shared" si="28"/>
        <v>4944.3155058371185</v>
      </c>
      <c r="AB86" s="85">
        <f t="shared" si="28"/>
        <v>8.4587487302756639</v>
      </c>
      <c r="AC86" s="85">
        <f t="shared" si="28"/>
        <v>418.86545031093283</v>
      </c>
      <c r="AD86" s="85">
        <f t="shared" si="28"/>
        <v>15195.586460542612</v>
      </c>
      <c r="AE86" s="85">
        <f t="shared" si="28"/>
        <v>0</v>
      </c>
      <c r="AF86" s="85">
        <f t="shared" si="28"/>
        <v>339.61580102680614</v>
      </c>
      <c r="AG86" s="85">
        <f t="shared" si="28"/>
        <v>91.977393758581186</v>
      </c>
      <c r="AH86" s="85">
        <f t="shared" si="28"/>
        <v>0</v>
      </c>
      <c r="AI86" s="85">
        <f t="shared" si="28"/>
        <v>6.6940652534744993</v>
      </c>
      <c r="AJ86" s="85">
        <f t="shared" si="28"/>
        <v>0</v>
      </c>
      <c r="AK86" s="85">
        <f t="shared" si="28"/>
        <v>2587.8037491539999</v>
      </c>
      <c r="AL86" s="85">
        <f t="shared" si="28"/>
        <v>0</v>
      </c>
      <c r="AM86" s="85">
        <f>SUM(AM71:AM85)</f>
        <v>13658.961885291868</v>
      </c>
      <c r="AN86" s="84">
        <f>SUM(W86:AM86)</f>
        <v>41207.217040572184</v>
      </c>
      <c r="AO86" s="86">
        <f>+AN86+V86</f>
        <v>46840.388936046707</v>
      </c>
      <c r="AP86" s="38"/>
      <c r="CJ86">
        <v>0</v>
      </c>
      <c r="DA86">
        <v>0</v>
      </c>
      <c r="DN86">
        <v>0</v>
      </c>
      <c r="EA86">
        <v>0</v>
      </c>
      <c r="FP86" s="38"/>
      <c r="FQ86" s="38"/>
      <c r="FR86" s="38"/>
      <c r="FS86" s="38"/>
      <c r="FT86" s="38"/>
      <c r="FU86" s="38"/>
      <c r="FV86" s="38"/>
      <c r="GS86">
        <v>0</v>
      </c>
      <c r="HF86">
        <v>0</v>
      </c>
    </row>
    <row r="87" spans="1:242" x14ac:dyDescent="0.25">
      <c r="AP87" s="38"/>
      <c r="CJ87">
        <v>0</v>
      </c>
      <c r="DA87">
        <v>0</v>
      </c>
      <c r="DN87">
        <v>0</v>
      </c>
      <c r="EA87">
        <v>0</v>
      </c>
      <c r="FP87" s="38"/>
      <c r="FQ87" s="38"/>
      <c r="FR87" s="38"/>
      <c r="FS87" s="38"/>
      <c r="FT87" s="38"/>
      <c r="FU87" s="38"/>
      <c r="FV87" s="38"/>
      <c r="GS87">
        <v>0</v>
      </c>
      <c r="HF87">
        <v>0</v>
      </c>
    </row>
    <row r="88" spans="1:242" x14ac:dyDescent="0.25">
      <c r="CJ88">
        <v>0</v>
      </c>
      <c r="DA88">
        <v>0</v>
      </c>
      <c r="DN88">
        <v>0</v>
      </c>
      <c r="EA88">
        <v>0</v>
      </c>
      <c r="FP88" s="38"/>
      <c r="FQ88" s="38"/>
      <c r="FR88" s="38"/>
      <c r="FS88" s="38"/>
      <c r="FT88" s="38"/>
      <c r="FU88" s="38"/>
      <c r="FV88" s="38"/>
      <c r="GS88">
        <v>0</v>
      </c>
      <c r="HF88">
        <v>0</v>
      </c>
    </row>
    <row r="89" spans="1:242" x14ac:dyDescent="0.25">
      <c r="A89" s="1"/>
      <c r="B89" s="99" t="s">
        <v>163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S89" t="s">
        <v>128</v>
      </c>
      <c r="CJ89">
        <v>0</v>
      </c>
      <c r="DA89">
        <v>0</v>
      </c>
      <c r="DN89">
        <v>0</v>
      </c>
      <c r="EA89">
        <v>0</v>
      </c>
      <c r="FP89" s="38"/>
      <c r="FQ89" s="38"/>
      <c r="FR89" s="38"/>
      <c r="FS89" s="38"/>
      <c r="FT89" s="38"/>
      <c r="FU89" s="38"/>
      <c r="FV89" s="38"/>
      <c r="GS89">
        <v>0</v>
      </c>
      <c r="HF89">
        <v>0</v>
      </c>
    </row>
    <row r="90" spans="1:242" x14ac:dyDescent="0.25">
      <c r="A90" s="2"/>
      <c r="B90" s="3"/>
      <c r="C90" s="4"/>
      <c r="D90" s="88" t="s">
        <v>0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9"/>
      <c r="W90" s="90" t="s">
        <v>1</v>
      </c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2"/>
      <c r="AO90" s="5"/>
      <c r="AQ90" t="s">
        <v>133</v>
      </c>
      <c r="AS90" t="s">
        <v>95</v>
      </c>
      <c r="BF90" s="38" t="s">
        <v>133</v>
      </c>
      <c r="BG90" s="38"/>
      <c r="BH90" s="38"/>
      <c r="BI90" s="38" t="s">
        <v>95</v>
      </c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U90" s="43" t="s">
        <v>133</v>
      </c>
      <c r="BV90" s="43"/>
      <c r="BW90" s="43" t="s">
        <v>95</v>
      </c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P90" s="43" t="s">
        <v>133</v>
      </c>
      <c r="CQ90" s="43"/>
      <c r="CR90" s="43" t="s">
        <v>95</v>
      </c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E90" s="43" t="s">
        <v>133</v>
      </c>
      <c r="DF90" s="43"/>
      <c r="DG90" s="43" t="s">
        <v>95</v>
      </c>
      <c r="DH90" s="43"/>
      <c r="DI90" s="43"/>
      <c r="DJ90" s="43"/>
      <c r="DK90" s="43"/>
      <c r="DL90" s="43"/>
      <c r="DM90" s="43"/>
      <c r="DN90" s="43">
        <v>0</v>
      </c>
      <c r="DO90" s="43"/>
      <c r="DQ90" s="52" t="s">
        <v>133</v>
      </c>
      <c r="DR90" s="52"/>
      <c r="DS90" s="52" t="s">
        <v>95</v>
      </c>
      <c r="DT90" s="52"/>
      <c r="DU90" s="52"/>
      <c r="DV90" s="52"/>
      <c r="DW90" s="52"/>
      <c r="DX90" s="52"/>
      <c r="DY90" s="52"/>
      <c r="DZ90" s="52"/>
      <c r="EA90" s="52"/>
      <c r="EB90" s="52"/>
      <c r="ED90" s="43" t="s">
        <v>133</v>
      </c>
      <c r="EE90" s="43"/>
      <c r="EF90" s="43" t="s">
        <v>95</v>
      </c>
      <c r="EG90" s="43"/>
      <c r="EH90" s="43"/>
      <c r="EI90" s="43"/>
      <c r="EJ90" s="43"/>
      <c r="EK90" s="43"/>
      <c r="EL90" s="43"/>
      <c r="EM90" s="43"/>
      <c r="EN90" s="43"/>
      <c r="EO90" s="43"/>
      <c r="EP90" s="43" t="s">
        <v>133</v>
      </c>
      <c r="EQ90" s="43"/>
      <c r="ER90" s="43" t="s">
        <v>95</v>
      </c>
      <c r="ES90" s="43"/>
      <c r="ET90" s="43"/>
      <c r="EU90" s="43"/>
      <c r="EV90" s="43"/>
      <c r="EW90" s="43"/>
      <c r="EX90" s="43"/>
      <c r="EY90" s="43"/>
      <c r="EZ90" s="43"/>
      <c r="FA90" s="43"/>
      <c r="FB90" s="43" t="s">
        <v>133</v>
      </c>
      <c r="FC90" s="43"/>
      <c r="FD90" s="43" t="s">
        <v>95</v>
      </c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 t="s">
        <v>133</v>
      </c>
      <c r="GL90" s="43"/>
      <c r="GM90" s="43" t="s">
        <v>95</v>
      </c>
      <c r="GN90" s="43"/>
      <c r="GO90" s="43"/>
      <c r="GP90" s="43"/>
      <c r="GQ90" s="43"/>
      <c r="GR90" s="43"/>
      <c r="GS90" s="43"/>
      <c r="GT90" s="43"/>
      <c r="GU90" s="43"/>
      <c r="GW90" s="43" t="s">
        <v>133</v>
      </c>
      <c r="GX90" s="43"/>
      <c r="GY90" s="43" t="s">
        <v>95</v>
      </c>
      <c r="GZ90" s="43"/>
      <c r="HA90" s="43"/>
      <c r="HB90" s="43"/>
      <c r="HC90" s="43"/>
      <c r="HD90" s="43"/>
      <c r="HE90" s="43"/>
      <c r="HF90" s="43">
        <v>0</v>
      </c>
      <c r="HG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</row>
    <row r="91" spans="1:242" s="43" customFormat="1" ht="15" customHeight="1" x14ac:dyDescent="0.25">
      <c r="A91" s="2"/>
      <c r="B91" s="2" t="str">
        <f>+AQ90</f>
        <v>DEPARTAMENTO DE AYACUCHO</v>
      </c>
      <c r="C91" s="6"/>
      <c r="D91" s="53" t="s">
        <v>2</v>
      </c>
      <c r="E91" s="54" t="s">
        <v>3</v>
      </c>
      <c r="F91" s="54" t="s">
        <v>4</v>
      </c>
      <c r="G91" s="54" t="s">
        <v>5</v>
      </c>
      <c r="H91" s="54" t="s">
        <v>6</v>
      </c>
      <c r="I91" s="54" t="s">
        <v>7</v>
      </c>
      <c r="J91" s="54" t="s">
        <v>8</v>
      </c>
      <c r="K91" s="54" t="s">
        <v>9</v>
      </c>
      <c r="L91" s="54" t="s">
        <v>10</v>
      </c>
      <c r="M91" s="54" t="s">
        <v>11</v>
      </c>
      <c r="N91" s="54" t="s">
        <v>12</v>
      </c>
      <c r="O91" s="54" t="s">
        <v>13</v>
      </c>
      <c r="P91" s="54" t="s">
        <v>14</v>
      </c>
      <c r="Q91" s="54" t="s">
        <v>15</v>
      </c>
      <c r="R91" s="54" t="s">
        <v>16</v>
      </c>
      <c r="S91" s="54" t="s">
        <v>17</v>
      </c>
      <c r="T91" s="54" t="s">
        <v>18</v>
      </c>
      <c r="U91" s="55" t="s">
        <v>19</v>
      </c>
      <c r="V91" s="56" t="s">
        <v>20</v>
      </c>
      <c r="W91" s="53" t="s">
        <v>21</v>
      </c>
      <c r="X91" s="54" t="s">
        <v>22</v>
      </c>
      <c r="Y91" s="54" t="s">
        <v>23</v>
      </c>
      <c r="Z91" s="54" t="s">
        <v>24</v>
      </c>
      <c r="AA91" s="54" t="s">
        <v>25</v>
      </c>
      <c r="AB91" s="54" t="s">
        <v>26</v>
      </c>
      <c r="AC91" s="54" t="s">
        <v>27</v>
      </c>
      <c r="AD91" s="54" t="s">
        <v>28</v>
      </c>
      <c r="AE91" s="54" t="s">
        <v>29</v>
      </c>
      <c r="AF91" s="54" t="s">
        <v>30</v>
      </c>
      <c r="AG91" s="54" t="s">
        <v>31</v>
      </c>
      <c r="AH91" s="54" t="s">
        <v>32</v>
      </c>
      <c r="AI91" s="54" t="s">
        <v>33</v>
      </c>
      <c r="AJ91" s="54" t="s">
        <v>34</v>
      </c>
      <c r="AK91" s="54" t="s">
        <v>35</v>
      </c>
      <c r="AL91" s="54" t="s">
        <v>36</v>
      </c>
      <c r="AM91" s="54" t="s">
        <v>37</v>
      </c>
      <c r="AN91" s="57" t="s">
        <v>38</v>
      </c>
      <c r="AO91" s="57" t="s">
        <v>39</v>
      </c>
      <c r="AS91" s="43" t="s">
        <v>106</v>
      </c>
      <c r="AT91" s="43" t="s">
        <v>72</v>
      </c>
      <c r="AU91" s="43" t="s">
        <v>96</v>
      </c>
      <c r="AV91" s="43" t="s">
        <v>43</v>
      </c>
      <c r="AW91" s="43" t="s">
        <v>107</v>
      </c>
      <c r="AX91" s="43" t="s">
        <v>97</v>
      </c>
      <c r="AY91" s="43" t="s">
        <v>98</v>
      </c>
      <c r="AZ91" s="43" t="s">
        <v>99</v>
      </c>
      <c r="BA91" s="43" t="s">
        <v>44</v>
      </c>
      <c r="BB91" s="43" t="s">
        <v>100</v>
      </c>
      <c r="BC91" s="43" t="s">
        <v>101</v>
      </c>
      <c r="BD91" s="43" t="s">
        <v>102</v>
      </c>
      <c r="BF91" s="52" t="s">
        <v>77</v>
      </c>
      <c r="BG91" s="52"/>
      <c r="BH91" s="52" t="s">
        <v>106</v>
      </c>
      <c r="BI91" s="52" t="s">
        <v>96</v>
      </c>
      <c r="BJ91" s="52" t="s">
        <v>72</v>
      </c>
      <c r="BK91" s="52" t="s">
        <v>43</v>
      </c>
      <c r="BL91" s="52" t="s">
        <v>61</v>
      </c>
      <c r="BM91" s="52" t="s">
        <v>97</v>
      </c>
      <c r="BN91" s="52" t="s">
        <v>110</v>
      </c>
      <c r="BO91" s="52" t="s">
        <v>67</v>
      </c>
      <c r="BP91" s="52" t="s">
        <v>98</v>
      </c>
      <c r="BQ91" s="52" t="s">
        <v>99</v>
      </c>
      <c r="BR91" s="52" t="s">
        <v>63</v>
      </c>
      <c r="BS91" s="52" t="s">
        <v>76</v>
      </c>
      <c r="BU91" t="s">
        <v>116</v>
      </c>
      <c r="BV91"/>
      <c r="BW91" t="s">
        <v>74</v>
      </c>
      <c r="BX91" t="s">
        <v>96</v>
      </c>
      <c r="BY91" t="s">
        <v>72</v>
      </c>
      <c r="BZ91" t="s">
        <v>43</v>
      </c>
      <c r="CA91" t="s">
        <v>61</v>
      </c>
      <c r="CB91" t="s">
        <v>110</v>
      </c>
      <c r="CC91" t="s">
        <v>111</v>
      </c>
      <c r="CD91" t="s">
        <v>112</v>
      </c>
      <c r="CE91" t="s">
        <v>59</v>
      </c>
      <c r="CF91" t="s">
        <v>97</v>
      </c>
      <c r="CG91" t="s">
        <v>113</v>
      </c>
      <c r="CH91" t="s">
        <v>68</v>
      </c>
      <c r="CI91" t="s">
        <v>98</v>
      </c>
      <c r="CJ91" t="s">
        <v>99</v>
      </c>
      <c r="CK91" t="s">
        <v>63</v>
      </c>
      <c r="CL91" t="s">
        <v>114</v>
      </c>
      <c r="CM91" t="s">
        <v>115</v>
      </c>
      <c r="CN91" t="s">
        <v>76</v>
      </c>
      <c r="CO91"/>
      <c r="CP91" t="s">
        <v>77</v>
      </c>
      <c r="CQ91"/>
      <c r="CR91" t="s">
        <v>106</v>
      </c>
      <c r="CS91" t="s">
        <v>96</v>
      </c>
      <c r="CT91" t="s">
        <v>72</v>
      </c>
      <c r="CU91" t="s">
        <v>43</v>
      </c>
      <c r="CV91" t="s">
        <v>61</v>
      </c>
      <c r="CW91" t="s">
        <v>97</v>
      </c>
      <c r="CX91" t="s">
        <v>113</v>
      </c>
      <c r="CY91" t="s">
        <v>68</v>
      </c>
      <c r="CZ91" t="s">
        <v>98</v>
      </c>
      <c r="DA91" t="s">
        <v>99</v>
      </c>
      <c r="DB91" t="s">
        <v>63</v>
      </c>
      <c r="DC91" t="s">
        <v>76</v>
      </c>
      <c r="DD91"/>
      <c r="DE91" t="s">
        <v>77</v>
      </c>
      <c r="DF91"/>
      <c r="DG91" t="s">
        <v>106</v>
      </c>
      <c r="DH91" t="s">
        <v>96</v>
      </c>
      <c r="DI91" t="s">
        <v>72</v>
      </c>
      <c r="DJ91" t="s">
        <v>43</v>
      </c>
      <c r="DK91" t="s">
        <v>61</v>
      </c>
      <c r="DL91" t="s">
        <v>97</v>
      </c>
      <c r="DM91" t="s">
        <v>98</v>
      </c>
      <c r="DN91" t="s">
        <v>99</v>
      </c>
      <c r="DO91" t="s">
        <v>76</v>
      </c>
      <c r="DP91"/>
      <c r="DQ91" s="38" t="s">
        <v>77</v>
      </c>
      <c r="DR91" s="38"/>
      <c r="DS91" s="38" t="s">
        <v>106</v>
      </c>
      <c r="DT91" s="38" t="s">
        <v>96</v>
      </c>
      <c r="DU91" s="38" t="s">
        <v>72</v>
      </c>
      <c r="DV91" s="38" t="s">
        <v>43</v>
      </c>
      <c r="DW91" s="38" t="s">
        <v>61</v>
      </c>
      <c r="DX91" s="38" t="s">
        <v>45</v>
      </c>
      <c r="DY91" s="38" t="s">
        <v>97</v>
      </c>
      <c r="DZ91" s="38" t="s">
        <v>98</v>
      </c>
      <c r="EA91" s="38" t="s">
        <v>99</v>
      </c>
      <c r="EB91" s="38" t="s">
        <v>76</v>
      </c>
      <c r="EC91"/>
      <c r="ED91" t="s">
        <v>77</v>
      </c>
      <c r="EE91"/>
      <c r="EF91" t="s">
        <v>106</v>
      </c>
      <c r="EG91" t="s">
        <v>96</v>
      </c>
      <c r="EH91" t="s">
        <v>72</v>
      </c>
      <c r="EI91" t="s">
        <v>43</v>
      </c>
      <c r="EJ91" t="s">
        <v>61</v>
      </c>
      <c r="EK91" t="s">
        <v>97</v>
      </c>
      <c r="EL91" t="s">
        <v>98</v>
      </c>
      <c r="EM91" t="s">
        <v>99</v>
      </c>
      <c r="EN91" t="s">
        <v>76</v>
      </c>
      <c r="EO91"/>
      <c r="EP91" t="s">
        <v>77</v>
      </c>
      <c r="EQ91"/>
      <c r="ER91" t="s">
        <v>106</v>
      </c>
      <c r="ES91" t="s">
        <v>96</v>
      </c>
      <c r="ET91" t="s">
        <v>63</v>
      </c>
      <c r="EU91" t="s">
        <v>43</v>
      </c>
      <c r="EV91" t="s">
        <v>125</v>
      </c>
      <c r="EW91" t="s">
        <v>97</v>
      </c>
      <c r="EX91" t="s">
        <v>98</v>
      </c>
      <c r="EY91" t="s">
        <v>99</v>
      </c>
      <c r="EZ91" t="s">
        <v>76</v>
      </c>
      <c r="FA91"/>
      <c r="FB91" t="s">
        <v>77</v>
      </c>
      <c r="FC91"/>
      <c r="FD91" t="s">
        <v>106</v>
      </c>
      <c r="FE91" t="s">
        <v>96</v>
      </c>
      <c r="FF91" t="s">
        <v>72</v>
      </c>
      <c r="FG91" t="s">
        <v>43</v>
      </c>
      <c r="FH91" t="s">
        <v>61</v>
      </c>
      <c r="FI91" t="s">
        <v>97</v>
      </c>
      <c r="FJ91" t="s">
        <v>98</v>
      </c>
      <c r="FK91" t="s">
        <v>99</v>
      </c>
      <c r="FL91" t="s">
        <v>76</v>
      </c>
      <c r="FM91"/>
      <c r="FN91"/>
      <c r="FO91"/>
      <c r="FP91" s="38"/>
      <c r="FQ91" s="38"/>
      <c r="FR91" s="38"/>
      <c r="FS91" s="38"/>
      <c r="FT91" s="38"/>
      <c r="FU91" s="38"/>
      <c r="FV91" s="38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t="s">
        <v>116</v>
      </c>
      <c r="GL91"/>
      <c r="GM91" t="s">
        <v>74</v>
      </c>
      <c r="GN91" t="s">
        <v>96</v>
      </c>
      <c r="GO91" t="s">
        <v>72</v>
      </c>
      <c r="GP91" t="s">
        <v>43</v>
      </c>
      <c r="GQ91" t="s">
        <v>61</v>
      </c>
      <c r="GR91" t="s">
        <v>98</v>
      </c>
      <c r="GS91" t="s">
        <v>99</v>
      </c>
      <c r="GT91" t="s">
        <v>63</v>
      </c>
      <c r="GU91" t="s">
        <v>76</v>
      </c>
      <c r="GV91"/>
      <c r="GW91" t="s">
        <v>116</v>
      </c>
      <c r="GX91"/>
      <c r="GY91" t="s">
        <v>106</v>
      </c>
      <c r="GZ91" t="s">
        <v>96</v>
      </c>
      <c r="HA91" t="s">
        <v>72</v>
      </c>
      <c r="HB91" t="s">
        <v>43</v>
      </c>
      <c r="HC91" t="s">
        <v>61</v>
      </c>
      <c r="HD91" t="s">
        <v>67</v>
      </c>
      <c r="HE91" t="s">
        <v>98</v>
      </c>
      <c r="HF91" t="s">
        <v>99</v>
      </c>
      <c r="HG91" t="s">
        <v>76</v>
      </c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spans="1:242" ht="27" x14ac:dyDescent="0.25">
      <c r="A92" s="12"/>
      <c r="B92" s="13"/>
      <c r="C92" s="14"/>
      <c r="D92" s="15" t="s">
        <v>40</v>
      </c>
      <c r="E92" s="16" t="s">
        <v>41</v>
      </c>
      <c r="F92" s="16" t="s">
        <v>42</v>
      </c>
      <c r="G92" s="16" t="s">
        <v>43</v>
      </c>
      <c r="H92" s="16" t="s">
        <v>44</v>
      </c>
      <c r="I92" s="17" t="s">
        <v>45</v>
      </c>
      <c r="J92" s="17" t="s">
        <v>46</v>
      </c>
      <c r="K92" s="16" t="s">
        <v>47</v>
      </c>
      <c r="L92" s="16" t="s">
        <v>48</v>
      </c>
      <c r="M92" s="16" t="s">
        <v>49</v>
      </c>
      <c r="N92" s="16" t="s">
        <v>50</v>
      </c>
      <c r="O92" s="17" t="s">
        <v>51</v>
      </c>
      <c r="P92" s="17" t="s">
        <v>52</v>
      </c>
      <c r="Q92" s="16" t="s">
        <v>53</v>
      </c>
      <c r="R92" s="16" t="s">
        <v>54</v>
      </c>
      <c r="S92" s="16" t="s">
        <v>55</v>
      </c>
      <c r="T92" s="16" t="s">
        <v>56</v>
      </c>
      <c r="U92" s="18" t="s">
        <v>57</v>
      </c>
      <c r="V92" s="19" t="s">
        <v>58</v>
      </c>
      <c r="W92" s="20" t="s">
        <v>59</v>
      </c>
      <c r="X92" s="16" t="s">
        <v>60</v>
      </c>
      <c r="Y92" s="16" t="s">
        <v>61</v>
      </c>
      <c r="Z92" s="16" t="s">
        <v>62</v>
      </c>
      <c r="AA92" s="16" t="s">
        <v>63</v>
      </c>
      <c r="AB92" s="17" t="s">
        <v>64</v>
      </c>
      <c r="AC92" s="16" t="s">
        <v>65</v>
      </c>
      <c r="AD92" s="16" t="s">
        <v>178</v>
      </c>
      <c r="AE92" s="16" t="s">
        <v>179</v>
      </c>
      <c r="AF92" s="16" t="s">
        <v>67</v>
      </c>
      <c r="AG92" s="16" t="s">
        <v>68</v>
      </c>
      <c r="AH92" s="17" t="s">
        <v>69</v>
      </c>
      <c r="AI92" s="17" t="s">
        <v>70</v>
      </c>
      <c r="AJ92" s="16" t="s">
        <v>71</v>
      </c>
      <c r="AK92" s="16" t="s">
        <v>72</v>
      </c>
      <c r="AL92" s="16" t="s">
        <v>73</v>
      </c>
      <c r="AM92" s="16" t="s">
        <v>74</v>
      </c>
      <c r="AN92" s="21" t="s">
        <v>75</v>
      </c>
      <c r="AO92" s="21" t="s">
        <v>76</v>
      </c>
      <c r="AQ92" t="s">
        <v>93</v>
      </c>
      <c r="AR92" t="s">
        <v>83</v>
      </c>
      <c r="AS92" s="38">
        <v>44.314376793754299</v>
      </c>
      <c r="AT92" s="38">
        <v>0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38">
        <v>0</v>
      </c>
      <c r="BD92" s="38">
        <v>44.314376793754299</v>
      </c>
      <c r="BF92" s="38" t="s">
        <v>93</v>
      </c>
      <c r="BG92" s="38" t="s">
        <v>83</v>
      </c>
      <c r="BH92" s="38">
        <v>28.364529890117765</v>
      </c>
      <c r="BI92" s="38">
        <v>0</v>
      </c>
      <c r="BJ92" s="38">
        <v>0</v>
      </c>
      <c r="BK92" s="38">
        <v>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0</v>
      </c>
      <c r="BR92" s="38">
        <v>0</v>
      </c>
      <c r="BS92" s="38">
        <v>28.364529890117765</v>
      </c>
      <c r="BT92" s="38"/>
      <c r="BU92" t="s">
        <v>93</v>
      </c>
      <c r="BV92" t="s">
        <v>78</v>
      </c>
      <c r="BW92" s="38">
        <v>13.012426680586433</v>
      </c>
      <c r="BX92" s="38">
        <v>100.40918649209505</v>
      </c>
      <c r="BY92" s="38">
        <v>0</v>
      </c>
      <c r="BZ92" s="38">
        <v>78.402438963380703</v>
      </c>
      <c r="CA92" s="38">
        <v>8.384607155149876</v>
      </c>
      <c r="CB92" s="38">
        <v>19.251985150000309</v>
      </c>
      <c r="CC92" s="38">
        <v>1.4367082223283614</v>
      </c>
      <c r="CD92" s="38">
        <v>12.362127424738768</v>
      </c>
      <c r="CE92" s="38">
        <v>0</v>
      </c>
      <c r="CF92" s="38"/>
      <c r="CG92" s="38">
        <v>0</v>
      </c>
      <c r="CH92" s="38">
        <v>0</v>
      </c>
      <c r="CI92" s="38"/>
      <c r="CJ92" s="38">
        <v>60.424497376899112</v>
      </c>
      <c r="CK92" s="38">
        <v>0</v>
      </c>
      <c r="CL92" s="38">
        <v>0</v>
      </c>
      <c r="CM92" s="38">
        <v>0</v>
      </c>
      <c r="CN92" s="38">
        <v>293.68397746517854</v>
      </c>
      <c r="CP92" t="s">
        <v>93</v>
      </c>
      <c r="CQ92" t="s">
        <v>78</v>
      </c>
      <c r="CR92" s="38">
        <v>12.532955042154375</v>
      </c>
      <c r="CS92" s="38">
        <v>0.13840235911142298</v>
      </c>
      <c r="CT92" s="38">
        <v>0</v>
      </c>
      <c r="CU92" s="38">
        <v>0</v>
      </c>
      <c r="CV92" s="38">
        <v>4.6399411314675903E-5</v>
      </c>
      <c r="CW92" s="38">
        <v>0</v>
      </c>
      <c r="CX92" s="38">
        <v>0.41390365435274756</v>
      </c>
      <c r="CY92" s="38">
        <v>0.17715177618308292</v>
      </c>
      <c r="CZ92" s="38">
        <v>0</v>
      </c>
      <c r="DA92" s="38">
        <v>28.98330119509728</v>
      </c>
      <c r="DB92" s="38">
        <v>0</v>
      </c>
      <c r="DC92" s="38">
        <v>42.24576042631022</v>
      </c>
      <c r="DE92" t="s">
        <v>93</v>
      </c>
      <c r="DF92" t="s">
        <v>81</v>
      </c>
      <c r="DG92" s="38">
        <v>1.0045034245273546E-2</v>
      </c>
      <c r="DH92" s="38">
        <v>0</v>
      </c>
      <c r="DI92" s="38">
        <v>0</v>
      </c>
      <c r="DJ92" s="38">
        <v>0</v>
      </c>
      <c r="DK92" s="38">
        <v>0</v>
      </c>
      <c r="DL92" s="38">
        <v>0</v>
      </c>
      <c r="DM92" s="38">
        <v>0.40825810785367883</v>
      </c>
      <c r="DN92" s="38">
        <v>8.3591361477662482E-2</v>
      </c>
      <c r="DO92" s="38">
        <f>+SUM(DG92:DN92)</f>
        <v>0.5018945035766148</v>
      </c>
      <c r="DQ92" s="38" t="s">
        <v>93</v>
      </c>
      <c r="DR92" s="38" t="s">
        <v>81</v>
      </c>
      <c r="DS92" s="38">
        <v>76.197920098662436</v>
      </c>
      <c r="DT92" s="38">
        <v>2.2628875023184467E-11</v>
      </c>
      <c r="DU92" s="38">
        <v>0</v>
      </c>
      <c r="DV92" s="38">
        <v>0</v>
      </c>
      <c r="DW92" s="38">
        <v>0</v>
      </c>
      <c r="DX92" s="38"/>
      <c r="DY92" s="38">
        <v>0</v>
      </c>
      <c r="DZ92" s="38">
        <v>2.41833407805222</v>
      </c>
      <c r="EA92" s="38">
        <v>52.683456705991908</v>
      </c>
      <c r="EB92" s="38">
        <v>131.29971088272919</v>
      </c>
      <c r="ED92" t="s">
        <v>93</v>
      </c>
      <c r="EE92" t="s">
        <v>83</v>
      </c>
      <c r="EF92" s="38">
        <v>6.2864935114050335E-2</v>
      </c>
      <c r="EG92" s="38">
        <v>0</v>
      </c>
      <c r="EH92" s="38">
        <v>0</v>
      </c>
      <c r="EI92" s="38">
        <v>0</v>
      </c>
      <c r="EJ92" s="38">
        <v>0</v>
      </c>
      <c r="EK92" s="38">
        <v>0</v>
      </c>
      <c r="EL92" s="38">
        <v>0</v>
      </c>
      <c r="EM92" s="38">
        <v>0</v>
      </c>
      <c r="EN92" s="38">
        <v>6.2864935114050335E-2</v>
      </c>
      <c r="EP92" t="s">
        <v>93</v>
      </c>
      <c r="EQ92" t="s">
        <v>83</v>
      </c>
      <c r="ER92" s="38">
        <v>1.6937485199134521</v>
      </c>
      <c r="ES92" s="38">
        <v>0</v>
      </c>
      <c r="ET92" s="38">
        <v>0</v>
      </c>
      <c r="EU92" s="38">
        <v>0</v>
      </c>
      <c r="EV92" s="38">
        <v>0</v>
      </c>
      <c r="EW92" s="38">
        <v>0</v>
      </c>
      <c r="EX92" s="38">
        <v>0</v>
      </c>
      <c r="EY92" s="38">
        <v>0</v>
      </c>
      <c r="EZ92" s="38">
        <v>1.6937485199134521</v>
      </c>
      <c r="FB92" t="s">
        <v>93</v>
      </c>
      <c r="FC92" t="s">
        <v>83</v>
      </c>
      <c r="FD92" s="38">
        <v>3.6153078661755185</v>
      </c>
      <c r="FE92" s="38">
        <v>0</v>
      </c>
      <c r="FF92" s="38">
        <v>0</v>
      </c>
      <c r="FG92" s="38">
        <v>0</v>
      </c>
      <c r="FH92" s="38">
        <v>0</v>
      </c>
      <c r="FI92" s="38">
        <v>0</v>
      </c>
      <c r="FJ92" s="38">
        <v>0</v>
      </c>
      <c r="FK92" s="38">
        <v>0</v>
      </c>
      <c r="FL92" s="38">
        <v>3.6153078661755185</v>
      </c>
      <c r="FP92" s="38"/>
      <c r="FQ92" s="38"/>
      <c r="FR92" s="38"/>
      <c r="FS92" s="38"/>
      <c r="FT92" s="38"/>
      <c r="FU92" s="38"/>
      <c r="FV92" s="38"/>
      <c r="GK92" t="s">
        <v>93</v>
      </c>
      <c r="GL92" s="38" t="s">
        <v>80</v>
      </c>
      <c r="GM92" s="38">
        <v>0</v>
      </c>
      <c r="GN92" s="38"/>
      <c r="GO92" s="38"/>
      <c r="GP92" s="38"/>
      <c r="GQ92" s="38"/>
      <c r="GR92" s="38"/>
      <c r="GS92" s="38"/>
      <c r="GT92" s="38"/>
      <c r="GU92" s="38">
        <v>0</v>
      </c>
      <c r="GW92" t="s">
        <v>93</v>
      </c>
      <c r="GX92" t="s">
        <v>166</v>
      </c>
      <c r="GY92" s="38">
        <v>0</v>
      </c>
      <c r="GZ92" s="38">
        <v>0</v>
      </c>
      <c r="HA92" s="38"/>
      <c r="HB92" s="38"/>
      <c r="HC92" s="38"/>
      <c r="HD92" s="38"/>
      <c r="HE92" s="38">
        <v>0</v>
      </c>
      <c r="HF92" s="38">
        <v>0</v>
      </c>
      <c r="HG92" s="38">
        <v>0</v>
      </c>
    </row>
    <row r="93" spans="1:242" ht="18" customHeight="1" x14ac:dyDescent="0.25">
      <c r="A93" s="93" t="s">
        <v>77</v>
      </c>
      <c r="B93" s="96" t="s">
        <v>93</v>
      </c>
      <c r="C93" s="23" t="s">
        <v>78</v>
      </c>
      <c r="D93" s="71">
        <v>1.4367082223283614</v>
      </c>
      <c r="E93" s="72">
        <v>19.251985150000309</v>
      </c>
      <c r="F93" s="72">
        <v>12.362127424738768</v>
      </c>
      <c r="G93" s="72">
        <v>78.402438963380703</v>
      </c>
      <c r="H93" s="72"/>
      <c r="I93" s="72">
        <v>0</v>
      </c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>
        <v>0</v>
      </c>
      <c r="U93" s="73"/>
      <c r="V93" s="71">
        <f>SUM(D93:T93)</f>
        <v>111.45325976044813</v>
      </c>
      <c r="W93" s="71">
        <v>0</v>
      </c>
      <c r="X93" s="72"/>
      <c r="Y93" s="72">
        <v>8.38465355456119</v>
      </c>
      <c r="Z93" s="72">
        <v>100.54758885120647</v>
      </c>
      <c r="AA93" s="72">
        <v>0</v>
      </c>
      <c r="AB93" s="72">
        <v>0</v>
      </c>
      <c r="AC93" s="72"/>
      <c r="AD93" s="72">
        <v>89.407798571996395</v>
      </c>
      <c r="AE93" s="72"/>
      <c r="AF93" s="72">
        <v>0.41390365435274756</v>
      </c>
      <c r="AG93" s="72">
        <v>0.17715177618308292</v>
      </c>
      <c r="AH93" s="72"/>
      <c r="AI93" s="72">
        <v>0</v>
      </c>
      <c r="AJ93" s="72">
        <v>0</v>
      </c>
      <c r="AK93" s="72">
        <v>0</v>
      </c>
      <c r="AL93" s="72"/>
      <c r="AM93" s="72">
        <v>25.545381722740807</v>
      </c>
      <c r="AN93" s="74">
        <f>SUM(W93:AM93)</f>
        <v>224.47647813104066</v>
      </c>
      <c r="AO93" s="74">
        <f>+AN93+V93</f>
        <v>335.9297378914888</v>
      </c>
      <c r="AR93" t="s">
        <v>103</v>
      </c>
      <c r="AS93" s="38">
        <v>1.6373008765030115</v>
      </c>
      <c r="AT93" s="38">
        <v>0</v>
      </c>
      <c r="AU93" s="38">
        <v>718.67297222119475</v>
      </c>
      <c r="AV93" s="38">
        <v>6159.9643698858999</v>
      </c>
      <c r="AW93" s="38">
        <v>1.8941701648405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6882.1688131484389</v>
      </c>
      <c r="BF93" s="38"/>
      <c r="BG93" s="38" t="s">
        <v>109</v>
      </c>
      <c r="BH93" s="38">
        <v>4.6089318240816315</v>
      </c>
      <c r="BI93" s="38">
        <v>16.935554750388615</v>
      </c>
      <c r="BJ93" s="38">
        <v>0</v>
      </c>
      <c r="BK93" s="38">
        <v>13.831097993813113</v>
      </c>
      <c r="BL93" s="38">
        <v>3.3467196943614161</v>
      </c>
      <c r="BM93" s="38">
        <v>0</v>
      </c>
      <c r="BN93" s="38">
        <v>0</v>
      </c>
      <c r="BO93" s="38">
        <v>0</v>
      </c>
      <c r="BP93" s="38">
        <v>0</v>
      </c>
      <c r="BQ93" s="38">
        <v>0</v>
      </c>
      <c r="BR93" s="38">
        <v>0</v>
      </c>
      <c r="BS93" s="38">
        <v>38.722304262644776</v>
      </c>
      <c r="BT93" s="38"/>
      <c r="BV93" t="s">
        <v>79</v>
      </c>
      <c r="BW93" s="38">
        <v>13.271236497765097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/>
      <c r="CF93" s="38">
        <v>0</v>
      </c>
      <c r="CG93" s="38">
        <v>0</v>
      </c>
      <c r="CH93" s="38">
        <v>0</v>
      </c>
      <c r="CI93" s="38">
        <v>0</v>
      </c>
      <c r="CJ93" s="38">
        <v>0</v>
      </c>
      <c r="CK93" s="38"/>
      <c r="CL93" s="38"/>
      <c r="CM93" s="38"/>
      <c r="CN93" s="38">
        <v>13.271236497765097</v>
      </c>
      <c r="CQ93" t="s">
        <v>81</v>
      </c>
      <c r="CR93" s="38">
        <v>153.30612626165598</v>
      </c>
      <c r="CS93" s="38">
        <v>0</v>
      </c>
      <c r="CT93" s="38">
        <v>0</v>
      </c>
      <c r="CU93" s="38">
        <v>0</v>
      </c>
      <c r="CV93" s="38">
        <v>0</v>
      </c>
      <c r="CW93" s="38">
        <v>0</v>
      </c>
      <c r="CX93" s="38">
        <v>0</v>
      </c>
      <c r="CY93" s="38">
        <v>0</v>
      </c>
      <c r="CZ93" s="38">
        <v>5.110275245504353E-3</v>
      </c>
      <c r="DA93" s="38">
        <v>25.570021066370675</v>
      </c>
      <c r="DB93" s="38">
        <v>7.8281877336860699</v>
      </c>
      <c r="DC93" s="38">
        <v>186.70944533695823</v>
      </c>
      <c r="DF93" t="s">
        <v>83</v>
      </c>
      <c r="DG93" s="38">
        <v>6.7343238116479573E-5</v>
      </c>
      <c r="DH93" s="38">
        <v>0</v>
      </c>
      <c r="DI93" s="38">
        <v>0</v>
      </c>
      <c r="DJ93" s="38">
        <v>0</v>
      </c>
      <c r="DK93" s="38">
        <v>0</v>
      </c>
      <c r="DL93" s="38">
        <v>0</v>
      </c>
      <c r="DM93" s="38">
        <v>0</v>
      </c>
      <c r="DN93" s="38">
        <v>0</v>
      </c>
      <c r="DO93" s="38">
        <f t="shared" ref="DO93:DO102" si="29">+SUM(DG93:DN93)</f>
        <v>6.7343238116479573E-5</v>
      </c>
      <c r="DQ93" s="38"/>
      <c r="DR93" s="38" t="s">
        <v>83</v>
      </c>
      <c r="DS93" s="38">
        <v>5.7734452352140924</v>
      </c>
      <c r="DT93" s="38">
        <v>0</v>
      </c>
      <c r="DU93" s="38">
        <v>0</v>
      </c>
      <c r="DV93" s="38">
        <v>0</v>
      </c>
      <c r="DW93" s="38">
        <v>0</v>
      </c>
      <c r="DX93" s="38"/>
      <c r="DY93" s="38">
        <v>0</v>
      </c>
      <c r="DZ93" s="38">
        <v>0</v>
      </c>
      <c r="EA93" s="38">
        <v>0</v>
      </c>
      <c r="EB93" s="38">
        <v>5.7734452352140924</v>
      </c>
      <c r="EE93" t="s">
        <v>109</v>
      </c>
      <c r="EF93" s="38">
        <v>7.7522806194228633E-2</v>
      </c>
      <c r="EG93" s="38">
        <v>0.31916289490898553</v>
      </c>
      <c r="EH93" s="38">
        <v>0</v>
      </c>
      <c r="EI93" s="38">
        <v>0</v>
      </c>
      <c r="EJ93" s="38">
        <v>0</v>
      </c>
      <c r="EK93" s="38">
        <v>0</v>
      </c>
      <c r="EL93" s="38">
        <v>0</v>
      </c>
      <c r="EM93" s="38">
        <v>0</v>
      </c>
      <c r="EN93" s="38">
        <v>0.39668570110321416</v>
      </c>
      <c r="EQ93" t="s">
        <v>109</v>
      </c>
      <c r="ER93" s="38">
        <v>0.10416064706258824</v>
      </c>
      <c r="ES93" s="38">
        <v>0</v>
      </c>
      <c r="ET93" s="38">
        <v>0</v>
      </c>
      <c r="EU93" s="38">
        <v>0</v>
      </c>
      <c r="EV93" s="38">
        <v>0</v>
      </c>
      <c r="EW93" s="38">
        <v>0</v>
      </c>
      <c r="EX93" s="38">
        <v>0</v>
      </c>
      <c r="EY93" s="38">
        <v>0</v>
      </c>
      <c r="EZ93" s="38">
        <v>0.10416064706258824</v>
      </c>
      <c r="FC93" t="s">
        <v>109</v>
      </c>
      <c r="FD93" s="38">
        <v>0.23640818482285716</v>
      </c>
      <c r="FE93" s="38">
        <v>0.2281179434126582</v>
      </c>
      <c r="FF93" s="38">
        <v>0</v>
      </c>
      <c r="FG93" s="38">
        <v>0</v>
      </c>
      <c r="FH93" s="38">
        <v>0</v>
      </c>
      <c r="FI93" s="38">
        <v>0</v>
      </c>
      <c r="FJ93" s="38">
        <v>0</v>
      </c>
      <c r="FK93" s="38">
        <v>0</v>
      </c>
      <c r="FL93" s="38">
        <v>0.46452612823551537</v>
      </c>
      <c r="FP93" s="38"/>
      <c r="FQ93" s="38"/>
      <c r="FR93" s="38"/>
      <c r="FS93" s="38"/>
      <c r="FT93" s="38"/>
      <c r="FU93" s="38"/>
      <c r="FV93" s="38"/>
      <c r="GL93" s="38" t="s">
        <v>83</v>
      </c>
      <c r="GM93" s="38">
        <v>0</v>
      </c>
      <c r="GN93" s="38"/>
      <c r="GO93" s="38"/>
      <c r="GP93" s="38"/>
      <c r="GQ93" s="38"/>
      <c r="GR93" s="38"/>
      <c r="GS93" s="38"/>
      <c r="GT93" s="38"/>
      <c r="GU93" s="38">
        <v>0</v>
      </c>
      <c r="GX93" t="s">
        <v>83</v>
      </c>
      <c r="GY93" s="38">
        <v>0</v>
      </c>
      <c r="GZ93" s="38"/>
      <c r="HA93" s="38"/>
      <c r="HB93" s="38"/>
      <c r="HC93" s="38"/>
      <c r="HD93" s="38"/>
      <c r="HE93" s="38"/>
      <c r="HF93" s="38">
        <v>0</v>
      </c>
      <c r="HG93" s="38">
        <v>0</v>
      </c>
    </row>
    <row r="94" spans="1:242" ht="27" x14ac:dyDescent="0.25">
      <c r="A94" s="93"/>
      <c r="B94" s="96"/>
      <c r="C94" s="22" t="s">
        <v>79</v>
      </c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7"/>
      <c r="V94" s="75">
        <f t="shared" ref="V94:V107" si="30">SUM(D94:T94)</f>
        <v>0</v>
      </c>
      <c r="W94" s="75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>
        <v>13.271236497765097</v>
      </c>
      <c r="AN94" s="78">
        <f t="shared" ref="AN94:AN107" si="31">SUM(W94:AM94)</f>
        <v>13.271236497765097</v>
      </c>
      <c r="AO94" s="78">
        <f t="shared" ref="AO94:AO107" si="32">+AN94+V94</f>
        <v>13.271236497765097</v>
      </c>
      <c r="AR94" t="s">
        <v>86</v>
      </c>
      <c r="AS94" s="38">
        <v>1.4920331974529002E-4</v>
      </c>
      <c r="AT94" s="38">
        <v>0</v>
      </c>
      <c r="AU94" s="38">
        <v>0.36257654248920362</v>
      </c>
      <c r="AV94" s="38">
        <v>44.900853822717295</v>
      </c>
      <c r="AW94" s="38">
        <v>0</v>
      </c>
      <c r="AX94" s="38">
        <v>4.7174986091519999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49.981078177678249</v>
      </c>
      <c r="BF94" s="38"/>
      <c r="BG94" s="38" t="s">
        <v>85</v>
      </c>
      <c r="BH94" s="38">
        <v>13.513124045714786</v>
      </c>
      <c r="BI94" s="38">
        <v>0</v>
      </c>
      <c r="BJ94" s="38">
        <v>0</v>
      </c>
      <c r="BK94" s="38">
        <v>0</v>
      </c>
      <c r="BL94" s="38">
        <v>0</v>
      </c>
      <c r="BM94" s="38">
        <v>0</v>
      </c>
      <c r="BN94" s="38">
        <v>0</v>
      </c>
      <c r="BO94" s="38">
        <v>0</v>
      </c>
      <c r="BP94" s="38">
        <v>0</v>
      </c>
      <c r="BQ94" s="38">
        <v>0</v>
      </c>
      <c r="BR94" s="38">
        <v>0</v>
      </c>
      <c r="BS94" s="38">
        <v>13.513124045714786</v>
      </c>
      <c r="BT94" s="38"/>
      <c r="BV94" t="s">
        <v>80</v>
      </c>
      <c r="BW94" s="38">
        <v>7.7031198230638047</v>
      </c>
      <c r="BX94" s="38">
        <v>0</v>
      </c>
      <c r="BY94" s="38">
        <v>0</v>
      </c>
      <c r="BZ94" s="38">
        <v>0</v>
      </c>
      <c r="CA94" s="38">
        <v>0</v>
      </c>
      <c r="CB94" s="38">
        <v>0</v>
      </c>
      <c r="CC94" s="38">
        <v>0</v>
      </c>
      <c r="CD94" s="38">
        <v>0</v>
      </c>
      <c r="CE94" s="38"/>
      <c r="CF94" s="38">
        <v>0</v>
      </c>
      <c r="CG94" s="38">
        <v>0</v>
      </c>
      <c r="CH94" s="38">
        <v>0</v>
      </c>
      <c r="CI94" s="38">
        <v>0</v>
      </c>
      <c r="CJ94" s="38">
        <v>0</v>
      </c>
      <c r="CK94" s="38"/>
      <c r="CL94" s="38"/>
      <c r="CM94" s="38"/>
      <c r="CN94" s="38">
        <v>7.7031198230638047</v>
      </c>
      <c r="CQ94" t="s">
        <v>83</v>
      </c>
      <c r="CR94" s="38">
        <v>0.98004292885199773</v>
      </c>
      <c r="CS94" s="38">
        <v>0</v>
      </c>
      <c r="CT94" s="38">
        <v>0</v>
      </c>
      <c r="CU94" s="38">
        <v>0</v>
      </c>
      <c r="CV94" s="38">
        <v>0</v>
      </c>
      <c r="CW94" s="38">
        <v>0</v>
      </c>
      <c r="CX94" s="38">
        <v>0</v>
      </c>
      <c r="CY94" s="38">
        <v>0</v>
      </c>
      <c r="CZ94" s="38">
        <v>0</v>
      </c>
      <c r="DA94" s="38">
        <v>0</v>
      </c>
      <c r="DB94" s="38">
        <v>0</v>
      </c>
      <c r="DC94" s="38">
        <v>0.98004292885199773</v>
      </c>
      <c r="DF94" t="s">
        <v>109</v>
      </c>
      <c r="DG94" s="38">
        <v>2.7285252807343456E-4</v>
      </c>
      <c r="DH94" s="38">
        <v>1.8478711620166694E-2</v>
      </c>
      <c r="DI94" s="38">
        <v>0</v>
      </c>
      <c r="DJ94" s="38">
        <v>0.10266929623316241</v>
      </c>
      <c r="DK94" s="38">
        <v>0</v>
      </c>
      <c r="DL94" s="38">
        <v>0</v>
      </c>
      <c r="DM94" s="38">
        <v>0</v>
      </c>
      <c r="DN94" s="38">
        <v>0</v>
      </c>
      <c r="DO94" s="38">
        <f t="shared" si="29"/>
        <v>0.12142086038140254</v>
      </c>
      <c r="DQ94" s="38"/>
      <c r="DR94" s="38" t="s">
        <v>84</v>
      </c>
      <c r="DS94" s="38">
        <v>2.0868752775868474E-2</v>
      </c>
      <c r="DT94" s="38">
        <v>0.19237832469138641</v>
      </c>
      <c r="DU94" s="38">
        <v>0</v>
      </c>
      <c r="DV94" s="38">
        <v>2.7692976975854089</v>
      </c>
      <c r="DW94" s="38">
        <v>5.3230089115542658E-3</v>
      </c>
      <c r="DX94" s="38"/>
      <c r="DY94" s="38">
        <v>0</v>
      </c>
      <c r="DZ94" s="38">
        <v>0</v>
      </c>
      <c r="EA94" s="38">
        <v>0</v>
      </c>
      <c r="EB94" s="38">
        <v>2.987867783964218</v>
      </c>
      <c r="EE94" t="s">
        <v>85</v>
      </c>
      <c r="EF94" s="38">
        <v>0.99092597286848527</v>
      </c>
      <c r="EG94" s="38">
        <v>0</v>
      </c>
      <c r="EH94" s="38">
        <v>0</v>
      </c>
      <c r="EI94" s="38">
        <v>0</v>
      </c>
      <c r="EJ94" s="38">
        <v>0</v>
      </c>
      <c r="EK94" s="38">
        <v>0</v>
      </c>
      <c r="EL94" s="38">
        <v>0</v>
      </c>
      <c r="EM94" s="38">
        <v>0</v>
      </c>
      <c r="EN94" s="38">
        <v>0.99092597286848527</v>
      </c>
      <c r="EQ94" t="s">
        <v>85</v>
      </c>
      <c r="ER94" s="38">
        <v>0</v>
      </c>
      <c r="ES94" s="38">
        <v>0</v>
      </c>
      <c r="ET94" s="38">
        <v>0</v>
      </c>
      <c r="EU94" s="38">
        <v>0</v>
      </c>
      <c r="EV94" s="38">
        <v>0</v>
      </c>
      <c r="EW94" s="38">
        <v>0</v>
      </c>
      <c r="EX94" s="38">
        <v>0</v>
      </c>
      <c r="EY94" s="38">
        <v>0</v>
      </c>
      <c r="EZ94" s="38">
        <v>0</v>
      </c>
      <c r="FC94" t="s">
        <v>85</v>
      </c>
      <c r="FD94" s="38">
        <v>0.25710095053423276</v>
      </c>
      <c r="FE94" s="38">
        <v>0</v>
      </c>
      <c r="FF94" s="38">
        <v>0</v>
      </c>
      <c r="FG94" s="38">
        <v>0</v>
      </c>
      <c r="FH94" s="38">
        <v>0</v>
      </c>
      <c r="FI94" s="38">
        <v>0</v>
      </c>
      <c r="FJ94" s="38">
        <v>0</v>
      </c>
      <c r="FK94" s="38">
        <v>0</v>
      </c>
      <c r="FL94" s="38">
        <v>0.25710095053423276</v>
      </c>
      <c r="FP94" s="38"/>
      <c r="FQ94" s="38"/>
      <c r="FR94" s="38"/>
      <c r="FS94" s="38"/>
      <c r="FT94" s="38"/>
      <c r="FU94" s="38"/>
      <c r="FV94" s="38"/>
      <c r="GL94" s="38" t="s">
        <v>109</v>
      </c>
      <c r="GM94" s="38">
        <v>0</v>
      </c>
      <c r="GN94" s="38">
        <v>2.3005094860800002</v>
      </c>
      <c r="GO94" s="38">
        <v>0</v>
      </c>
      <c r="GP94" s="38">
        <v>0</v>
      </c>
      <c r="GQ94" s="38">
        <v>0</v>
      </c>
      <c r="GR94" s="38"/>
      <c r="GS94" s="38"/>
      <c r="GT94" s="38"/>
      <c r="GU94" s="38">
        <v>2.3005094860800002</v>
      </c>
      <c r="GX94" t="s">
        <v>109</v>
      </c>
      <c r="GY94" s="38">
        <v>0</v>
      </c>
      <c r="GZ94" s="38">
        <v>0</v>
      </c>
      <c r="HA94" s="38">
        <v>0</v>
      </c>
      <c r="HB94" s="38">
        <v>0</v>
      </c>
      <c r="HC94" s="38">
        <v>0</v>
      </c>
      <c r="HD94" s="38"/>
      <c r="HE94" s="38"/>
      <c r="HF94" s="38">
        <v>0</v>
      </c>
      <c r="HG94" s="38">
        <v>0</v>
      </c>
    </row>
    <row r="95" spans="1:242" x14ac:dyDescent="0.25">
      <c r="A95" s="93"/>
      <c r="B95" s="96"/>
      <c r="C95" s="23" t="s">
        <v>80</v>
      </c>
      <c r="D95" s="7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3"/>
      <c r="V95" s="71">
        <f t="shared" si="30"/>
        <v>0</v>
      </c>
      <c r="W95" s="71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>
        <v>7.7031198230638047</v>
      </c>
      <c r="AN95" s="74">
        <f t="shared" si="31"/>
        <v>7.7031198230638047</v>
      </c>
      <c r="AO95" s="74">
        <f t="shared" si="32"/>
        <v>7.7031198230638047</v>
      </c>
      <c r="AR95" t="s">
        <v>104</v>
      </c>
      <c r="AS95" s="38">
        <v>0</v>
      </c>
      <c r="AT95" s="38">
        <v>0</v>
      </c>
      <c r="AU95" s="38">
        <v>0</v>
      </c>
      <c r="AV95" s="38">
        <v>1.6679697707076599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1.6679697707076599</v>
      </c>
      <c r="BF95" s="38"/>
      <c r="BG95" s="38" t="s">
        <v>86</v>
      </c>
      <c r="BH95" s="38">
        <v>2.1764731573593035</v>
      </c>
      <c r="BI95" s="38">
        <v>0</v>
      </c>
      <c r="BJ95" s="38">
        <v>0</v>
      </c>
      <c r="BK95" s="38">
        <v>2.1714707497642758</v>
      </c>
      <c r="BL95" s="38">
        <v>0</v>
      </c>
      <c r="BM95" s="38">
        <v>1.710806307585276</v>
      </c>
      <c r="BN95" s="38">
        <v>0</v>
      </c>
      <c r="BO95" s="38">
        <v>0</v>
      </c>
      <c r="BP95" s="38">
        <v>0</v>
      </c>
      <c r="BQ95" s="38">
        <v>0</v>
      </c>
      <c r="BR95" s="38">
        <v>0</v>
      </c>
      <c r="BS95" s="38">
        <v>6.058750214708855</v>
      </c>
      <c r="BT95" s="38"/>
      <c r="BV95" t="s">
        <v>81</v>
      </c>
      <c r="BW95" s="38">
        <v>126.30090443936055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/>
      <c r="CF95" s="38">
        <v>0</v>
      </c>
      <c r="CG95" s="38">
        <v>0</v>
      </c>
      <c r="CH95" s="38">
        <v>0</v>
      </c>
      <c r="CI95" s="38">
        <v>0</v>
      </c>
      <c r="CJ95" s="38">
        <v>0</v>
      </c>
      <c r="CK95" s="38"/>
      <c r="CL95" s="38"/>
      <c r="CM95" s="38"/>
      <c r="CN95" s="38">
        <v>126.30090443936055</v>
      </c>
      <c r="CQ95" t="s">
        <v>84</v>
      </c>
      <c r="CR95" s="38">
        <v>0.57630871696194985</v>
      </c>
      <c r="CS95" s="38">
        <v>0.41845385863944823</v>
      </c>
      <c r="CT95" s="38">
        <v>0</v>
      </c>
      <c r="CU95" s="38">
        <v>9.4248813153472702E-4</v>
      </c>
      <c r="CV95" s="38">
        <v>9.5260680227251971E-3</v>
      </c>
      <c r="CW95" s="38">
        <v>0</v>
      </c>
      <c r="CX95" s="38">
        <v>0</v>
      </c>
      <c r="CY95" s="38">
        <v>0</v>
      </c>
      <c r="CZ95" s="38">
        <v>0</v>
      </c>
      <c r="DA95" s="38">
        <v>0</v>
      </c>
      <c r="DB95" s="38">
        <v>0</v>
      </c>
      <c r="DC95" s="38">
        <v>1.0052311317556579</v>
      </c>
      <c r="DF95" t="s">
        <v>85</v>
      </c>
      <c r="DG95" s="38">
        <v>2.3743183101701051E-3</v>
      </c>
      <c r="DH95" s="38">
        <v>0</v>
      </c>
      <c r="DI95" s="38">
        <v>0</v>
      </c>
      <c r="DJ95" s="38">
        <v>0</v>
      </c>
      <c r="DK95" s="38">
        <v>0</v>
      </c>
      <c r="DL95" s="38">
        <v>0</v>
      </c>
      <c r="DM95" s="38">
        <v>0</v>
      </c>
      <c r="DN95" s="38">
        <v>0</v>
      </c>
      <c r="DO95" s="38">
        <f t="shared" si="29"/>
        <v>2.3743183101701051E-3</v>
      </c>
      <c r="DQ95" s="38"/>
      <c r="DR95" s="38" t="s">
        <v>117</v>
      </c>
      <c r="DS95" s="38"/>
      <c r="DT95" s="38"/>
      <c r="DU95" s="38"/>
      <c r="DV95" s="38"/>
      <c r="DW95" s="38"/>
      <c r="DX95" s="38">
        <v>0</v>
      </c>
      <c r="DY95" s="38"/>
      <c r="DZ95" s="38"/>
      <c r="EA95" s="38"/>
      <c r="EB95" s="38">
        <v>0</v>
      </c>
      <c r="EE95" t="s">
        <v>86</v>
      </c>
      <c r="EF95" s="38">
        <v>0</v>
      </c>
      <c r="EG95" s="38">
        <v>0</v>
      </c>
      <c r="EH95" s="38">
        <v>0</v>
      </c>
      <c r="EI95" s="38">
        <v>0</v>
      </c>
      <c r="EJ95" s="38">
        <v>0</v>
      </c>
      <c r="EK95" s="38">
        <v>0</v>
      </c>
      <c r="EL95" s="38">
        <v>0</v>
      </c>
      <c r="EM95" s="38">
        <v>0</v>
      </c>
      <c r="EN95" s="38">
        <v>0</v>
      </c>
      <c r="EQ95" t="s">
        <v>86</v>
      </c>
      <c r="ER95" s="38">
        <v>0</v>
      </c>
      <c r="ES95" s="38">
        <v>0</v>
      </c>
      <c r="ET95" s="38">
        <v>0</v>
      </c>
      <c r="EU95" s="38">
        <v>0</v>
      </c>
      <c r="EV95" s="38">
        <v>0</v>
      </c>
      <c r="EW95" s="38">
        <v>0</v>
      </c>
      <c r="EX95" s="38">
        <v>0</v>
      </c>
      <c r="EY95" s="38">
        <v>0</v>
      </c>
      <c r="EZ95" s="38">
        <v>0</v>
      </c>
      <c r="FC95" t="s">
        <v>86</v>
      </c>
      <c r="FD95" s="38">
        <v>0.11649098962285714</v>
      </c>
      <c r="FE95" s="38">
        <v>0</v>
      </c>
      <c r="FF95" s="38">
        <v>0</v>
      </c>
      <c r="FG95" s="38">
        <v>0.74674285714285715</v>
      </c>
      <c r="FH95" s="38">
        <v>0</v>
      </c>
      <c r="FI95" s="38">
        <v>0</v>
      </c>
      <c r="FJ95" s="38">
        <v>0</v>
      </c>
      <c r="FK95" s="38">
        <v>0</v>
      </c>
      <c r="FL95" s="38">
        <v>0.86323384676571435</v>
      </c>
      <c r="FP95" s="38"/>
      <c r="FQ95" s="38"/>
      <c r="FR95" s="38"/>
      <c r="FS95" s="38"/>
      <c r="FT95" s="38"/>
      <c r="FU95" s="38"/>
      <c r="FV95" s="38"/>
      <c r="GL95" s="38" t="s">
        <v>85</v>
      </c>
      <c r="GM95" s="38">
        <v>0</v>
      </c>
      <c r="GO95" s="38"/>
      <c r="GP95" s="38"/>
      <c r="GQ95" s="38"/>
      <c r="GR95" s="38"/>
      <c r="GS95" s="38"/>
      <c r="GT95" s="38"/>
      <c r="GU95" s="38">
        <v>0</v>
      </c>
      <c r="GX95" t="s">
        <v>121</v>
      </c>
      <c r="GY95" s="38">
        <v>0</v>
      </c>
      <c r="GZ95" s="38"/>
      <c r="HA95" s="38"/>
      <c r="HB95" s="38"/>
      <c r="HC95" s="38"/>
      <c r="HD95" s="38"/>
      <c r="HE95" s="38"/>
      <c r="HF95" s="38">
        <v>0</v>
      </c>
      <c r="HG95" s="38">
        <v>0</v>
      </c>
    </row>
    <row r="96" spans="1:242" ht="18" x14ac:dyDescent="0.25">
      <c r="A96" s="93"/>
      <c r="B96" s="96"/>
      <c r="C96" s="22" t="s">
        <v>81</v>
      </c>
      <c r="D96" s="75"/>
      <c r="E96" s="76"/>
      <c r="F96" s="76"/>
      <c r="G96" s="76"/>
      <c r="H96" s="76"/>
      <c r="I96" s="76"/>
      <c r="J96" s="76"/>
      <c r="K96" s="76">
        <v>0</v>
      </c>
      <c r="L96" s="76"/>
      <c r="M96" s="76"/>
      <c r="N96" s="76"/>
      <c r="O96" s="76"/>
      <c r="P96" s="76"/>
      <c r="Q96" s="76"/>
      <c r="R96" s="76"/>
      <c r="S96" s="76"/>
      <c r="T96" s="76"/>
      <c r="U96" s="77"/>
      <c r="V96" s="75">
        <f t="shared" si="30"/>
        <v>0</v>
      </c>
      <c r="W96" s="75"/>
      <c r="X96" s="76"/>
      <c r="Y96" s="76"/>
      <c r="Z96" s="76">
        <v>2.2628875023184467E-11</v>
      </c>
      <c r="AA96" s="76">
        <v>107.40358735526993</v>
      </c>
      <c r="AB96" s="76">
        <v>2.8675627440260207</v>
      </c>
      <c r="AC96" s="76">
        <v>0</v>
      </c>
      <c r="AD96" s="76">
        <v>139.20490628129619</v>
      </c>
      <c r="AE96" s="76"/>
      <c r="AF96" s="76">
        <v>3.5860282874617733E-2</v>
      </c>
      <c r="AG96" s="76"/>
      <c r="AH96" s="76"/>
      <c r="AI96" s="76"/>
      <c r="AJ96" s="76"/>
      <c r="AK96" s="76">
        <v>0</v>
      </c>
      <c r="AL96" s="76"/>
      <c r="AM96" s="76">
        <v>467.20610086546247</v>
      </c>
      <c r="AN96" s="78">
        <f t="shared" si="31"/>
        <v>716.7180175289518</v>
      </c>
      <c r="AO96" s="78">
        <f t="shared" si="32"/>
        <v>716.7180175289518</v>
      </c>
      <c r="AR96" t="s">
        <v>108</v>
      </c>
      <c r="AS96" s="38">
        <v>3.2313686098002382E-3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3.2313686098002382E-3</v>
      </c>
      <c r="BF96" s="38"/>
      <c r="BG96" s="38" t="s">
        <v>87</v>
      </c>
      <c r="BH96" s="38">
        <v>3.6256049404554055E-2</v>
      </c>
      <c r="BI96" s="38">
        <v>0</v>
      </c>
      <c r="BJ96" s="38">
        <v>0</v>
      </c>
      <c r="BK96" s="38">
        <v>0</v>
      </c>
      <c r="BL96" s="38">
        <v>0</v>
      </c>
      <c r="BM96" s="38">
        <v>0</v>
      </c>
      <c r="BN96" s="38">
        <v>7.2715154424048592E-2</v>
      </c>
      <c r="BO96" s="38">
        <v>0</v>
      </c>
      <c r="BP96" s="38">
        <v>0</v>
      </c>
      <c r="BQ96" s="38">
        <v>0</v>
      </c>
      <c r="BR96" s="38">
        <v>0</v>
      </c>
      <c r="BS96" s="38">
        <v>0.10897120382860265</v>
      </c>
      <c r="BT96" s="38"/>
      <c r="BV96" t="s">
        <v>83</v>
      </c>
      <c r="BW96" s="38">
        <v>3.5967343981730533</v>
      </c>
      <c r="BX96" s="38">
        <v>0</v>
      </c>
      <c r="BY96" s="38">
        <v>0</v>
      </c>
      <c r="BZ96" s="38">
        <v>0</v>
      </c>
      <c r="CA96" s="38">
        <v>0</v>
      </c>
      <c r="CB96" s="38">
        <v>0</v>
      </c>
      <c r="CC96" s="38">
        <v>0</v>
      </c>
      <c r="CD96" s="38">
        <v>0</v>
      </c>
      <c r="CE96" s="38"/>
      <c r="CF96" s="38">
        <v>0</v>
      </c>
      <c r="CG96" s="38">
        <v>0</v>
      </c>
      <c r="CH96" s="38">
        <v>0</v>
      </c>
      <c r="CI96" s="38">
        <v>0</v>
      </c>
      <c r="CJ96" s="38">
        <v>0</v>
      </c>
      <c r="CK96" s="38"/>
      <c r="CL96" s="38"/>
      <c r="CM96" s="38"/>
      <c r="CN96" s="38">
        <v>3.5967343981730533</v>
      </c>
      <c r="CQ96" t="s">
        <v>85</v>
      </c>
      <c r="CR96" s="38">
        <v>3.8832573374054102E-2</v>
      </c>
      <c r="CS96" s="38">
        <v>0</v>
      </c>
      <c r="CT96" s="38">
        <v>0</v>
      </c>
      <c r="CU96" s="38">
        <v>0</v>
      </c>
      <c r="CV96" s="38">
        <v>0</v>
      </c>
      <c r="CW96" s="38">
        <v>0</v>
      </c>
      <c r="CX96" s="38">
        <v>0</v>
      </c>
      <c r="CY96" s="38">
        <v>0</v>
      </c>
      <c r="CZ96" s="38">
        <v>0</v>
      </c>
      <c r="DA96" s="38">
        <v>0</v>
      </c>
      <c r="DB96" s="38">
        <v>0</v>
      </c>
      <c r="DC96" s="38">
        <v>3.8832573374054102E-2</v>
      </c>
      <c r="DF96" t="s">
        <v>86</v>
      </c>
      <c r="DG96" s="38">
        <v>0</v>
      </c>
      <c r="DH96" s="38">
        <v>0</v>
      </c>
      <c r="DI96" s="38">
        <v>0</v>
      </c>
      <c r="DJ96" s="38">
        <v>0</v>
      </c>
      <c r="DK96" s="38">
        <v>0</v>
      </c>
      <c r="DL96" s="38">
        <v>0</v>
      </c>
      <c r="DM96" s="38">
        <v>0</v>
      </c>
      <c r="DN96" s="38">
        <v>0</v>
      </c>
      <c r="DO96" s="38">
        <f t="shared" si="29"/>
        <v>0</v>
      </c>
      <c r="DQ96" s="38"/>
      <c r="DR96" s="38" t="s">
        <v>85</v>
      </c>
      <c r="DS96" s="38">
        <v>0.5372013070120909</v>
      </c>
      <c r="DT96" s="38">
        <v>0</v>
      </c>
      <c r="DU96" s="38">
        <v>0</v>
      </c>
      <c r="DV96" s="38">
        <v>0</v>
      </c>
      <c r="DW96" s="38">
        <v>0</v>
      </c>
      <c r="DX96" s="38"/>
      <c r="DY96" s="38">
        <v>0</v>
      </c>
      <c r="DZ96" s="38">
        <v>0</v>
      </c>
      <c r="EA96" s="38">
        <v>0</v>
      </c>
      <c r="EB96" s="38">
        <v>0.5372013070120909</v>
      </c>
      <c r="EE96" t="s">
        <v>87</v>
      </c>
      <c r="EF96" s="38">
        <v>0</v>
      </c>
      <c r="EG96" s="38">
        <v>0</v>
      </c>
      <c r="EH96" s="38">
        <v>0</v>
      </c>
      <c r="EI96" s="38">
        <v>0</v>
      </c>
      <c r="EJ96" s="38">
        <v>0</v>
      </c>
      <c r="EK96" s="38">
        <v>0</v>
      </c>
      <c r="EL96" s="38">
        <v>0</v>
      </c>
      <c r="EM96" s="38">
        <v>0</v>
      </c>
      <c r="EN96" s="38">
        <v>0</v>
      </c>
      <c r="EQ96" t="s">
        <v>87</v>
      </c>
      <c r="ER96" s="38">
        <v>0</v>
      </c>
      <c r="ES96" s="38">
        <v>0</v>
      </c>
      <c r="ET96" s="38">
        <v>0</v>
      </c>
      <c r="EU96" s="38">
        <v>0</v>
      </c>
      <c r="EV96" s="38">
        <v>0</v>
      </c>
      <c r="EW96" s="38">
        <v>0</v>
      </c>
      <c r="EX96" s="38">
        <v>0</v>
      </c>
      <c r="EY96" s="38">
        <v>0</v>
      </c>
      <c r="EZ96" s="38">
        <v>0</v>
      </c>
      <c r="FC96" t="s">
        <v>87</v>
      </c>
      <c r="FD96" s="38">
        <v>10.807024442491141</v>
      </c>
      <c r="FE96" s="38">
        <v>0</v>
      </c>
      <c r="FF96" s="38">
        <v>0</v>
      </c>
      <c r="FG96" s="38">
        <v>0</v>
      </c>
      <c r="FH96" s="38">
        <v>0</v>
      </c>
      <c r="FI96" s="38">
        <v>0</v>
      </c>
      <c r="FJ96" s="38">
        <v>0</v>
      </c>
      <c r="FK96" s="38">
        <v>0</v>
      </c>
      <c r="FL96" s="38">
        <v>10.807024442491141</v>
      </c>
      <c r="FP96" s="38"/>
      <c r="FQ96" s="38"/>
      <c r="FR96" s="38"/>
      <c r="FS96" s="38"/>
      <c r="FT96" s="38"/>
      <c r="FU96" s="38"/>
      <c r="FV96" s="38"/>
      <c r="GL96" s="38" t="s">
        <v>87</v>
      </c>
      <c r="GM96" s="38"/>
      <c r="GN96" s="38"/>
      <c r="GO96" s="38">
        <v>0</v>
      </c>
      <c r="GP96" s="38"/>
      <c r="GQ96" s="38"/>
      <c r="GR96" s="38"/>
      <c r="GS96" s="38"/>
      <c r="GT96" s="38"/>
      <c r="GU96" s="38">
        <v>0</v>
      </c>
      <c r="GX96" t="s">
        <v>86</v>
      </c>
      <c r="GY96" s="38"/>
      <c r="GZ96" s="38"/>
      <c r="HA96" s="38"/>
      <c r="HB96" s="38">
        <v>0</v>
      </c>
      <c r="HC96" s="38"/>
      <c r="HD96" s="38"/>
      <c r="HE96" s="38"/>
      <c r="HF96" s="38">
        <v>0</v>
      </c>
      <c r="HG96" s="38">
        <v>0</v>
      </c>
    </row>
    <row r="97" spans="1:219" ht="18" x14ac:dyDescent="0.25">
      <c r="A97" s="93"/>
      <c r="B97" s="96"/>
      <c r="C97" s="23" t="s">
        <v>82</v>
      </c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3"/>
      <c r="V97" s="71">
        <f t="shared" si="30"/>
        <v>0</v>
      </c>
      <c r="W97" s="71"/>
      <c r="X97" s="72"/>
      <c r="Y97" s="72"/>
      <c r="Z97" s="72">
        <v>20.526155026931633</v>
      </c>
      <c r="AA97" s="72">
        <v>699.68804628631437</v>
      </c>
      <c r="AB97" s="72">
        <v>0</v>
      </c>
      <c r="AC97" s="72">
        <v>0</v>
      </c>
      <c r="AD97" s="72">
        <v>2309.9300233606978</v>
      </c>
      <c r="AE97" s="72"/>
      <c r="AF97" s="72">
        <v>0</v>
      </c>
      <c r="AG97" s="72"/>
      <c r="AH97" s="72"/>
      <c r="AI97" s="72"/>
      <c r="AJ97" s="72"/>
      <c r="AK97" s="72">
        <v>0</v>
      </c>
      <c r="AL97" s="72"/>
      <c r="AM97" s="72">
        <v>0</v>
      </c>
      <c r="AN97" s="74">
        <f t="shared" si="31"/>
        <v>3030.1442246739439</v>
      </c>
      <c r="AO97" s="74">
        <f t="shared" si="32"/>
        <v>3030.1442246739439</v>
      </c>
      <c r="AR97" t="s">
        <v>85</v>
      </c>
      <c r="AS97" s="38">
        <v>59.923835774569831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59.923835774569831</v>
      </c>
      <c r="BF97" s="38"/>
      <c r="BG97" s="38" t="s">
        <v>88</v>
      </c>
      <c r="BH97" s="38">
        <v>15.667110220012466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0</v>
      </c>
      <c r="BR97" s="38">
        <v>0</v>
      </c>
      <c r="BS97" s="38">
        <v>15.667110220012466</v>
      </c>
      <c r="BT97" s="38"/>
      <c r="BV97" t="s">
        <v>84</v>
      </c>
      <c r="BW97" s="38">
        <v>0.31861580896113822</v>
      </c>
      <c r="BX97" s="38">
        <v>0.71267527644462247</v>
      </c>
      <c r="BY97" s="38">
        <v>0</v>
      </c>
      <c r="BZ97" s="38">
        <v>1.3338003206572393</v>
      </c>
      <c r="CA97" s="38">
        <v>5.0780009010254062E-2</v>
      </c>
      <c r="CB97" s="38">
        <v>0</v>
      </c>
      <c r="CC97" s="38">
        <v>0</v>
      </c>
      <c r="CD97" s="38">
        <v>0</v>
      </c>
      <c r="CE97" s="38"/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/>
      <c r="CL97" s="38">
        <v>0</v>
      </c>
      <c r="CM97" s="38">
        <v>0</v>
      </c>
      <c r="CN97" s="38">
        <v>2.4158714150732536</v>
      </c>
      <c r="CQ97" t="s">
        <v>86</v>
      </c>
      <c r="CR97" s="38">
        <v>0.3616473980410625</v>
      </c>
      <c r="CS97" s="38">
        <v>0</v>
      </c>
      <c r="CT97" s="38">
        <v>0</v>
      </c>
      <c r="CU97" s="38">
        <v>1.4248959815837136E-2</v>
      </c>
      <c r="CV97" s="38">
        <v>0</v>
      </c>
      <c r="CW97" s="38">
        <v>2.8641920172236997E-3</v>
      </c>
      <c r="CX97" s="38">
        <v>0</v>
      </c>
      <c r="CY97" s="38">
        <v>0</v>
      </c>
      <c r="CZ97" s="38">
        <v>0</v>
      </c>
      <c r="DA97" s="38">
        <v>0</v>
      </c>
      <c r="DB97" s="38">
        <v>0</v>
      </c>
      <c r="DC97" s="38">
        <v>0.37876054987412333</v>
      </c>
      <c r="DF97" t="s">
        <v>87</v>
      </c>
      <c r="DG97" s="38">
        <v>0</v>
      </c>
      <c r="DH97" s="38">
        <v>0</v>
      </c>
      <c r="DI97" s="38">
        <v>0</v>
      </c>
      <c r="DJ97" s="38">
        <v>0</v>
      </c>
      <c r="DK97" s="38">
        <v>0</v>
      </c>
      <c r="DL97" s="38">
        <v>0</v>
      </c>
      <c r="DM97" s="38">
        <v>0</v>
      </c>
      <c r="DN97" s="38">
        <v>0</v>
      </c>
      <c r="DO97" s="38">
        <f t="shared" si="29"/>
        <v>0</v>
      </c>
      <c r="DQ97" s="38"/>
      <c r="DR97" s="38" t="s">
        <v>86</v>
      </c>
      <c r="DS97" s="38">
        <v>0.21255309841406059</v>
      </c>
      <c r="DT97" s="38">
        <v>0</v>
      </c>
      <c r="DU97" s="38">
        <v>0</v>
      </c>
      <c r="DV97" s="38">
        <v>0.11908141245663527</v>
      </c>
      <c r="DW97" s="38">
        <v>0</v>
      </c>
      <c r="DX97" s="38"/>
      <c r="DY97" s="38">
        <v>0.15398827794165995</v>
      </c>
      <c r="DZ97" s="38">
        <v>0</v>
      </c>
      <c r="EA97" s="38">
        <v>0</v>
      </c>
      <c r="EB97" s="38">
        <v>0.48562278881235577</v>
      </c>
      <c r="EE97" t="s">
        <v>88</v>
      </c>
      <c r="EF97" s="38">
        <v>0</v>
      </c>
      <c r="EG97" s="38">
        <v>0</v>
      </c>
      <c r="EH97" s="38">
        <v>0</v>
      </c>
      <c r="EI97" s="38">
        <v>0</v>
      </c>
      <c r="EJ97" s="38">
        <v>0</v>
      </c>
      <c r="EK97" s="38">
        <v>0</v>
      </c>
      <c r="EL97" s="38">
        <v>0</v>
      </c>
      <c r="EM97" s="38">
        <v>0</v>
      </c>
      <c r="EN97" s="38">
        <v>0</v>
      </c>
      <c r="EQ97" t="s">
        <v>88</v>
      </c>
      <c r="ER97" s="38">
        <v>0</v>
      </c>
      <c r="ES97" s="38">
        <v>0</v>
      </c>
      <c r="ET97" s="38">
        <v>0</v>
      </c>
      <c r="EU97" s="38">
        <v>0</v>
      </c>
      <c r="EV97" s="38">
        <v>0</v>
      </c>
      <c r="EW97" s="38">
        <v>0</v>
      </c>
      <c r="EX97" s="38">
        <v>0</v>
      </c>
      <c r="EY97" s="38">
        <v>0</v>
      </c>
      <c r="EZ97" s="38">
        <v>0</v>
      </c>
      <c r="FC97" t="s">
        <v>88</v>
      </c>
      <c r="FD97" s="38">
        <v>0.38373502464000003</v>
      </c>
      <c r="FE97" s="38">
        <v>0</v>
      </c>
      <c r="FF97" s="38">
        <v>0</v>
      </c>
      <c r="FG97" s="38">
        <v>0</v>
      </c>
      <c r="FH97" s="38">
        <v>0</v>
      </c>
      <c r="FI97" s="38">
        <v>0</v>
      </c>
      <c r="FJ97" s="38">
        <v>0</v>
      </c>
      <c r="FK97" s="38">
        <v>0</v>
      </c>
      <c r="FL97" s="38">
        <v>0.38373502464000003</v>
      </c>
      <c r="FP97" s="38"/>
      <c r="FQ97" s="38"/>
      <c r="FR97" s="38"/>
      <c r="FS97" s="38"/>
      <c r="FT97" s="38"/>
      <c r="FU97" s="38"/>
      <c r="FV97" s="38"/>
      <c r="GL97" s="38" t="s">
        <v>88</v>
      </c>
      <c r="GM97" s="38">
        <v>0</v>
      </c>
      <c r="GN97" s="38"/>
      <c r="GO97" s="38"/>
      <c r="GP97" s="38"/>
      <c r="GQ97" s="38"/>
      <c r="GR97" s="38"/>
      <c r="GS97" s="38"/>
      <c r="GT97" s="38"/>
      <c r="GU97" s="38">
        <v>0</v>
      </c>
      <c r="GX97" t="s">
        <v>122</v>
      </c>
      <c r="GY97" s="38">
        <v>0</v>
      </c>
      <c r="GZ97" s="38"/>
      <c r="HA97" s="38"/>
      <c r="HB97" s="38"/>
      <c r="HC97" s="38"/>
      <c r="HD97" s="38"/>
      <c r="HE97" s="38"/>
      <c r="HF97" s="38">
        <v>0</v>
      </c>
      <c r="HG97" s="38">
        <v>0</v>
      </c>
    </row>
    <row r="98" spans="1:219" x14ac:dyDescent="0.25">
      <c r="A98" s="93"/>
      <c r="B98" s="96"/>
      <c r="C98" s="22" t="s">
        <v>83</v>
      </c>
      <c r="D98" s="75"/>
      <c r="E98" s="79"/>
      <c r="F98" s="79"/>
      <c r="G98" s="79"/>
      <c r="H98" s="79"/>
      <c r="I98" s="80"/>
      <c r="J98" s="76"/>
      <c r="K98" s="79"/>
      <c r="L98" s="79"/>
      <c r="M98" s="79"/>
      <c r="N98" s="79"/>
      <c r="O98" s="80"/>
      <c r="P98" s="76"/>
      <c r="Q98" s="79"/>
      <c r="R98" s="79"/>
      <c r="S98" s="79"/>
      <c r="T98" s="79"/>
      <c r="U98" s="81"/>
      <c r="V98" s="75">
        <f t="shared" si="30"/>
        <v>0</v>
      </c>
      <c r="W98" s="82"/>
      <c r="X98" s="79"/>
      <c r="Y98" s="79"/>
      <c r="Z98" s="79"/>
      <c r="AA98" s="80"/>
      <c r="AB98" s="76"/>
      <c r="AC98" s="79"/>
      <c r="AD98" s="79"/>
      <c r="AE98" s="79"/>
      <c r="AF98" s="79"/>
      <c r="AG98" s="79"/>
      <c r="AH98" s="80"/>
      <c r="AI98" s="76"/>
      <c r="AJ98" s="79"/>
      <c r="AK98" s="79"/>
      <c r="AL98" s="79"/>
      <c r="AM98" s="79">
        <v>88.401117910552358</v>
      </c>
      <c r="AN98" s="83">
        <f t="shared" si="31"/>
        <v>88.401117910552358</v>
      </c>
      <c r="AO98" s="78">
        <f t="shared" si="32"/>
        <v>88.401117910552358</v>
      </c>
      <c r="AR98" t="s">
        <v>91</v>
      </c>
      <c r="AS98" s="38">
        <v>183.25438912168249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0</v>
      </c>
      <c r="BD98" s="38">
        <v>183.25438912168249</v>
      </c>
      <c r="BF98" s="38"/>
      <c r="BG98" s="38" t="s">
        <v>89</v>
      </c>
      <c r="BH98" s="38">
        <v>1.6141887705100506</v>
      </c>
      <c r="BI98" s="38">
        <v>0</v>
      </c>
      <c r="BJ98" s="38">
        <v>0</v>
      </c>
      <c r="BK98" s="38">
        <v>0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8">
        <v>0</v>
      </c>
      <c r="BR98" s="38">
        <v>0</v>
      </c>
      <c r="BS98" s="38">
        <v>1.6141887705100506</v>
      </c>
      <c r="BT98" s="38"/>
      <c r="BV98" t="s">
        <v>85</v>
      </c>
      <c r="BW98" s="38">
        <v>0.35618871889589243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/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/>
      <c r="CL98" s="38">
        <v>0</v>
      </c>
      <c r="CM98" s="38">
        <v>0</v>
      </c>
      <c r="CN98" s="38">
        <v>0.35618871889589243</v>
      </c>
      <c r="CQ98" t="s">
        <v>87</v>
      </c>
      <c r="CR98" s="38">
        <v>7.3494628798977706</v>
      </c>
      <c r="CS98" s="38">
        <v>7.7072129648149259</v>
      </c>
      <c r="CT98" s="38">
        <v>0</v>
      </c>
      <c r="CU98" s="38">
        <v>0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0</v>
      </c>
      <c r="DB98" s="38">
        <v>0</v>
      </c>
      <c r="DC98" s="38">
        <v>15.056675844712696</v>
      </c>
      <c r="DF98" t="s">
        <v>88</v>
      </c>
      <c r="DG98" s="38">
        <v>2.9207361482858417E-3</v>
      </c>
      <c r="DH98" s="38">
        <v>0</v>
      </c>
      <c r="DI98" s="38">
        <v>0</v>
      </c>
      <c r="DJ98" s="38">
        <v>0</v>
      </c>
      <c r="DK98" s="38">
        <v>0</v>
      </c>
      <c r="DL98" s="38">
        <v>0</v>
      </c>
      <c r="DM98" s="38">
        <v>0</v>
      </c>
      <c r="DN98" s="38">
        <v>0</v>
      </c>
      <c r="DO98" s="38">
        <f t="shared" si="29"/>
        <v>2.9207361482858417E-3</v>
      </c>
      <c r="DQ98" s="38"/>
      <c r="DR98" s="38" t="s">
        <v>87</v>
      </c>
      <c r="DS98" s="38">
        <v>3.7475090732868024</v>
      </c>
      <c r="DT98" s="38">
        <v>1.574050301944012</v>
      </c>
      <c r="DU98" s="38">
        <v>0</v>
      </c>
      <c r="DV98" s="38">
        <v>0</v>
      </c>
      <c r="DW98" s="38">
        <v>0</v>
      </c>
      <c r="DX98" s="38"/>
      <c r="DY98" s="38">
        <v>0</v>
      </c>
      <c r="DZ98" s="38">
        <v>0</v>
      </c>
      <c r="EA98" s="38">
        <v>0</v>
      </c>
      <c r="EB98" s="38">
        <v>5.3215593752308141</v>
      </c>
      <c r="EE98" t="s">
        <v>89</v>
      </c>
      <c r="EF98" s="38">
        <v>0</v>
      </c>
      <c r="EG98" s="38">
        <v>0</v>
      </c>
      <c r="EH98" s="38">
        <v>0</v>
      </c>
      <c r="EI98" s="38">
        <v>0</v>
      </c>
      <c r="EJ98" s="38">
        <v>0</v>
      </c>
      <c r="EK98" s="38">
        <v>0</v>
      </c>
      <c r="EL98" s="38">
        <v>0</v>
      </c>
      <c r="EM98" s="38">
        <v>0</v>
      </c>
      <c r="EN98" s="38">
        <v>0</v>
      </c>
      <c r="EQ98" t="s">
        <v>89</v>
      </c>
      <c r="ER98" s="38">
        <v>0</v>
      </c>
      <c r="ES98" s="38">
        <v>0</v>
      </c>
      <c r="ET98" s="38">
        <v>0</v>
      </c>
      <c r="EU98" s="38">
        <v>0</v>
      </c>
      <c r="EV98" s="38">
        <v>0</v>
      </c>
      <c r="EW98" s="38">
        <v>0</v>
      </c>
      <c r="EX98" s="38">
        <v>0</v>
      </c>
      <c r="EY98" s="38">
        <v>0</v>
      </c>
      <c r="EZ98" s="38">
        <v>0</v>
      </c>
      <c r="FC98" t="s">
        <v>89</v>
      </c>
      <c r="FD98" s="38">
        <v>1.7901320190744304E-2</v>
      </c>
      <c r="FE98" s="38">
        <v>0</v>
      </c>
      <c r="FF98" s="38">
        <v>0</v>
      </c>
      <c r="FG98" s="38">
        <v>0</v>
      </c>
      <c r="FH98" s="38">
        <v>0</v>
      </c>
      <c r="FI98" s="38">
        <v>0</v>
      </c>
      <c r="FJ98" s="38">
        <v>0</v>
      </c>
      <c r="FK98" s="38">
        <v>0</v>
      </c>
      <c r="FL98" s="38">
        <v>1.7901320190744304E-2</v>
      </c>
      <c r="FP98" s="38"/>
      <c r="FQ98" s="38"/>
      <c r="FR98" s="38"/>
      <c r="FS98" s="38"/>
      <c r="FT98" s="38"/>
      <c r="FU98" s="38"/>
      <c r="FV98" s="38"/>
      <c r="GL98" s="38" t="s">
        <v>89</v>
      </c>
      <c r="GM98" s="38">
        <v>0</v>
      </c>
      <c r="GN98" s="38"/>
      <c r="GO98" s="38"/>
      <c r="GP98" s="38"/>
      <c r="GQ98" s="38"/>
      <c r="GR98" s="38"/>
      <c r="GS98" s="38"/>
      <c r="GT98" s="38"/>
      <c r="GU98" s="38">
        <v>0</v>
      </c>
      <c r="GX98" t="s">
        <v>89</v>
      </c>
      <c r="GY98" s="38">
        <v>0</v>
      </c>
      <c r="GZ98" s="38"/>
      <c r="HA98" s="38"/>
      <c r="HB98" s="38"/>
      <c r="HC98" s="38"/>
      <c r="HD98" s="38"/>
      <c r="HE98" s="38"/>
      <c r="HF98" s="38">
        <v>0</v>
      </c>
      <c r="HG98" s="38">
        <v>0</v>
      </c>
    </row>
    <row r="99" spans="1:219" x14ac:dyDescent="0.25">
      <c r="A99" s="93"/>
      <c r="B99" s="96"/>
      <c r="C99" s="23" t="s">
        <v>84</v>
      </c>
      <c r="D99" s="71"/>
      <c r="E99" s="72"/>
      <c r="F99" s="72"/>
      <c r="G99" s="72">
        <v>6178.0021776823205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3"/>
      <c r="V99" s="71">
        <f t="shared" si="30"/>
        <v>6178.0021776823205</v>
      </c>
      <c r="W99" s="71"/>
      <c r="X99" s="72"/>
      <c r="Y99" s="72">
        <v>5.3065189451464496</v>
      </c>
      <c r="Z99" s="72">
        <v>739.79830346738083</v>
      </c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>
        <v>0</v>
      </c>
      <c r="AL99" s="72"/>
      <c r="AM99" s="72">
        <v>7.5803904698913485</v>
      </c>
      <c r="AN99" s="74">
        <f t="shared" si="31"/>
        <v>752.68521288241857</v>
      </c>
      <c r="AO99" s="74">
        <f t="shared" si="32"/>
        <v>6930.687390564739</v>
      </c>
      <c r="AR99" t="s">
        <v>90</v>
      </c>
      <c r="AS99" s="38">
        <v>0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38">
        <v>0</v>
      </c>
      <c r="BD99" s="38">
        <v>0</v>
      </c>
      <c r="BF99" s="38"/>
      <c r="BG99" s="38" t="s">
        <v>90</v>
      </c>
      <c r="BH99" s="38">
        <v>1.0259586668422847</v>
      </c>
      <c r="BI99" s="38">
        <v>0</v>
      </c>
      <c r="BJ99" s="38">
        <v>0</v>
      </c>
      <c r="BK99" s="38">
        <v>0</v>
      </c>
      <c r="BL99" s="38">
        <v>0</v>
      </c>
      <c r="BM99" s="38">
        <v>0</v>
      </c>
      <c r="BN99" s="38">
        <v>0</v>
      </c>
      <c r="BO99" s="38">
        <v>0</v>
      </c>
      <c r="BP99" s="38">
        <v>0</v>
      </c>
      <c r="BQ99" s="38">
        <v>4.4534710732749032E-3</v>
      </c>
      <c r="BR99" s="38">
        <v>0</v>
      </c>
      <c r="BS99" s="38">
        <v>1.0304121379155595</v>
      </c>
      <c r="BT99" s="38"/>
      <c r="BV99" t="s">
        <v>86</v>
      </c>
      <c r="BW99" s="38">
        <v>9.5848431632111104E-3</v>
      </c>
      <c r="BX99" s="38">
        <v>0</v>
      </c>
      <c r="BY99" s="38">
        <v>0</v>
      </c>
      <c r="BZ99" s="38">
        <v>0.48331605182959692</v>
      </c>
      <c r="CA99" s="38">
        <v>0</v>
      </c>
      <c r="CB99" s="38">
        <v>0</v>
      </c>
      <c r="CC99" s="38">
        <v>0</v>
      </c>
      <c r="CD99" s="38">
        <v>0</v>
      </c>
      <c r="CE99" s="38"/>
      <c r="CF99" s="38">
        <v>1.0259162906262886E-2</v>
      </c>
      <c r="CG99" s="38">
        <v>0</v>
      </c>
      <c r="CH99" s="38">
        <v>0</v>
      </c>
      <c r="CI99" s="38">
        <v>0</v>
      </c>
      <c r="CJ99" s="38">
        <v>0</v>
      </c>
      <c r="CK99" s="38"/>
      <c r="CL99" s="38">
        <v>0</v>
      </c>
      <c r="CM99" s="38">
        <v>0</v>
      </c>
      <c r="CN99" s="38">
        <v>0.50316005789907092</v>
      </c>
      <c r="CQ99" t="s">
        <v>88</v>
      </c>
      <c r="CR99" s="38">
        <v>7.4066097028594208E-2</v>
      </c>
      <c r="CS99" s="38">
        <v>0</v>
      </c>
      <c r="CT99" s="38">
        <v>0</v>
      </c>
      <c r="CU99" s="38">
        <v>0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0</v>
      </c>
      <c r="DB99" s="38">
        <v>0</v>
      </c>
      <c r="DC99" s="38">
        <v>7.4066097028594208E-2</v>
      </c>
      <c r="DF99" t="s">
        <v>89</v>
      </c>
      <c r="DG99" s="38">
        <v>3.2794365946546929E-4</v>
      </c>
      <c r="DH99" s="38">
        <v>0</v>
      </c>
      <c r="DI99" s="38">
        <v>0</v>
      </c>
      <c r="DJ99" s="38">
        <v>0</v>
      </c>
      <c r="DK99" s="38">
        <v>0</v>
      </c>
      <c r="DL99" s="38">
        <v>0</v>
      </c>
      <c r="DM99" s="38">
        <v>0</v>
      </c>
      <c r="DN99" s="38">
        <v>0</v>
      </c>
      <c r="DO99" s="38">
        <f t="shared" si="29"/>
        <v>3.2794365946546929E-4</v>
      </c>
      <c r="DQ99" s="38"/>
      <c r="DR99" s="38" t="s">
        <v>88</v>
      </c>
      <c r="DS99" s="38">
        <v>0.11154852066867685</v>
      </c>
      <c r="DT99" s="38">
        <v>0</v>
      </c>
      <c r="DU99" s="38">
        <v>0</v>
      </c>
      <c r="DV99" s="38">
        <v>0</v>
      </c>
      <c r="DW99" s="38">
        <v>0</v>
      </c>
      <c r="DX99" s="38"/>
      <c r="DY99" s="38">
        <v>0</v>
      </c>
      <c r="DZ99" s="38">
        <v>0</v>
      </c>
      <c r="EA99" s="38">
        <v>0</v>
      </c>
      <c r="EB99" s="38">
        <v>0.11154852066867685</v>
      </c>
      <c r="EE99" t="s">
        <v>90</v>
      </c>
      <c r="EF99" s="38">
        <v>0</v>
      </c>
      <c r="EG99" s="38">
        <v>0</v>
      </c>
      <c r="EH99" s="38">
        <v>0</v>
      </c>
      <c r="EI99" s="38">
        <v>0</v>
      </c>
      <c r="EJ99" s="38">
        <v>0</v>
      </c>
      <c r="EK99" s="38">
        <v>0</v>
      </c>
      <c r="EL99" s="38">
        <v>0</v>
      </c>
      <c r="EM99" s="38">
        <v>0</v>
      </c>
      <c r="EN99" s="38">
        <v>0</v>
      </c>
      <c r="EQ99" t="s">
        <v>90</v>
      </c>
      <c r="ER99" s="38">
        <v>0</v>
      </c>
      <c r="ES99" s="38">
        <v>0</v>
      </c>
      <c r="ET99" s="38">
        <v>0</v>
      </c>
      <c r="EU99" s="38">
        <v>0</v>
      </c>
      <c r="EV99" s="38">
        <v>0</v>
      </c>
      <c r="EW99" s="38">
        <v>0</v>
      </c>
      <c r="EX99" s="38">
        <v>0</v>
      </c>
      <c r="EY99" s="38">
        <v>0</v>
      </c>
      <c r="EZ99" s="38">
        <v>0</v>
      </c>
      <c r="FC99" t="s">
        <v>90</v>
      </c>
      <c r="FD99" s="38">
        <v>5.4819289234285709E-2</v>
      </c>
      <c r="FE99" s="38">
        <v>0</v>
      </c>
      <c r="FF99" s="38">
        <v>0</v>
      </c>
      <c r="FG99" s="38">
        <v>0</v>
      </c>
      <c r="FH99" s="38">
        <v>0</v>
      </c>
      <c r="FI99" s="38">
        <v>0</v>
      </c>
      <c r="FJ99" s="38">
        <v>0</v>
      </c>
      <c r="FK99" s="38">
        <v>0</v>
      </c>
      <c r="FL99" s="38">
        <v>5.4819289234285709E-2</v>
      </c>
      <c r="FP99" s="38"/>
      <c r="FQ99" s="38"/>
      <c r="FR99" s="38"/>
      <c r="FS99" s="38"/>
      <c r="FT99" s="38"/>
      <c r="FU99" s="38"/>
      <c r="FV99" s="38"/>
      <c r="GL99" s="38" t="s">
        <v>90</v>
      </c>
      <c r="GM99" s="38">
        <v>0</v>
      </c>
      <c r="GN99" s="38"/>
      <c r="GO99" s="38"/>
      <c r="GP99" s="38"/>
      <c r="GQ99" s="38"/>
      <c r="GR99" s="38">
        <v>0</v>
      </c>
      <c r="GS99" s="38">
        <v>0</v>
      </c>
      <c r="GT99" s="38"/>
      <c r="GU99" s="38">
        <v>0</v>
      </c>
      <c r="GX99" t="s">
        <v>123</v>
      </c>
      <c r="GY99" s="38">
        <v>0</v>
      </c>
      <c r="GZ99" s="38"/>
      <c r="HA99" s="38"/>
      <c r="HB99" s="38"/>
      <c r="HC99" s="38"/>
      <c r="HD99" s="38"/>
      <c r="HE99" s="38">
        <v>0</v>
      </c>
      <c r="HF99" s="38">
        <v>0</v>
      </c>
      <c r="HG99" s="38">
        <v>0</v>
      </c>
    </row>
    <row r="100" spans="1:219" ht="18" x14ac:dyDescent="0.25">
      <c r="A100" s="93"/>
      <c r="B100" s="96"/>
      <c r="C100" s="22" t="s">
        <v>85</v>
      </c>
      <c r="D100" s="75"/>
      <c r="E100" s="79"/>
      <c r="F100" s="79"/>
      <c r="G100" s="79"/>
      <c r="H100" s="79"/>
      <c r="I100" s="80"/>
      <c r="J100" s="76"/>
      <c r="K100" s="79"/>
      <c r="L100" s="79"/>
      <c r="M100" s="79"/>
      <c r="N100" s="79"/>
      <c r="O100" s="80"/>
      <c r="P100" s="76"/>
      <c r="Q100" s="79"/>
      <c r="R100" s="79"/>
      <c r="S100" s="79"/>
      <c r="T100" s="79"/>
      <c r="U100" s="81"/>
      <c r="V100" s="75">
        <f t="shared" si="30"/>
        <v>0</v>
      </c>
      <c r="W100" s="82"/>
      <c r="X100" s="79"/>
      <c r="Y100" s="79"/>
      <c r="Z100" s="79"/>
      <c r="AA100" s="80"/>
      <c r="AB100" s="76"/>
      <c r="AC100" s="79"/>
      <c r="AD100" s="79"/>
      <c r="AE100" s="79"/>
      <c r="AF100" s="79"/>
      <c r="AG100" s="79"/>
      <c r="AH100" s="80"/>
      <c r="AI100" s="76"/>
      <c r="AJ100" s="79"/>
      <c r="AK100" s="79"/>
      <c r="AL100" s="79"/>
      <c r="AM100" s="79">
        <v>75.619583661279549</v>
      </c>
      <c r="AN100" s="83">
        <f t="shared" si="31"/>
        <v>75.619583661279549</v>
      </c>
      <c r="AO100" s="78">
        <f t="shared" si="32"/>
        <v>75.619583661279549</v>
      </c>
      <c r="AR100" t="s">
        <v>105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184.23120363204399</v>
      </c>
      <c r="BB100" s="38">
        <v>0</v>
      </c>
      <c r="BC100" s="38">
        <v>0</v>
      </c>
      <c r="BD100" s="38">
        <v>184.23120363204399</v>
      </c>
      <c r="BF100" s="38"/>
      <c r="BG100" s="38" t="s">
        <v>81</v>
      </c>
      <c r="BH100" s="38">
        <v>4.4607243315567802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3.5860282874617733E-2</v>
      </c>
      <c r="BP100" s="38">
        <v>3.5860282874617733E-2</v>
      </c>
      <c r="BQ100" s="38">
        <v>59.601839672422578</v>
      </c>
      <c r="BR100" s="38">
        <v>9.3490912830919606E-2</v>
      </c>
      <c r="BS100" s="38">
        <v>64.227775482559508</v>
      </c>
      <c r="BT100" s="38"/>
      <c r="BV100" t="s">
        <v>87</v>
      </c>
      <c r="BW100" s="38">
        <v>0.18969653591321214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/>
      <c r="CF100" s="38">
        <v>0</v>
      </c>
      <c r="CG100" s="38">
        <v>0</v>
      </c>
      <c r="CH100" s="38">
        <v>0</v>
      </c>
      <c r="CI100" s="38">
        <v>0</v>
      </c>
      <c r="CJ100" s="38">
        <v>0</v>
      </c>
      <c r="CK100" s="38"/>
      <c r="CL100" s="38">
        <v>0</v>
      </c>
      <c r="CM100" s="38">
        <v>0</v>
      </c>
      <c r="CN100" s="38">
        <v>0.18969653591321214</v>
      </c>
      <c r="CQ100" t="s">
        <v>89</v>
      </c>
      <c r="CR100" s="38">
        <v>2.0617421147401369E-2</v>
      </c>
      <c r="CS100" s="38">
        <v>0</v>
      </c>
      <c r="CT100" s="38">
        <v>0</v>
      </c>
      <c r="CU100" s="38">
        <v>0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0</v>
      </c>
      <c r="DB100" s="38">
        <v>0</v>
      </c>
      <c r="DC100" s="38">
        <v>2.0617421147401369E-2</v>
      </c>
      <c r="DF100" t="s">
        <v>90</v>
      </c>
      <c r="DG100" s="38">
        <v>3.2092387297191549E-2</v>
      </c>
      <c r="DH100" s="38">
        <v>0</v>
      </c>
      <c r="DI100" s="38">
        <v>0</v>
      </c>
      <c r="DJ100" s="38">
        <v>0</v>
      </c>
      <c r="DK100" s="38">
        <v>0</v>
      </c>
      <c r="DL100" s="38">
        <v>0</v>
      </c>
      <c r="DM100" s="38">
        <v>1.6576271851677436E-3</v>
      </c>
      <c r="DN100" s="38">
        <v>3.7050218531169414E-3</v>
      </c>
      <c r="DO100" s="38">
        <f t="shared" si="29"/>
        <v>3.7455036335476234E-2</v>
      </c>
      <c r="DQ100" s="38"/>
      <c r="DR100" s="38" t="s">
        <v>89</v>
      </c>
      <c r="DS100" s="38">
        <v>0.10964566431782806</v>
      </c>
      <c r="DT100" s="38">
        <v>0</v>
      </c>
      <c r="DU100" s="38">
        <v>0</v>
      </c>
      <c r="DV100" s="38">
        <v>0</v>
      </c>
      <c r="DW100" s="38">
        <v>0</v>
      </c>
      <c r="DX100" s="38"/>
      <c r="DY100" s="38">
        <v>0</v>
      </c>
      <c r="DZ100" s="38">
        <v>0</v>
      </c>
      <c r="EA100" s="38">
        <v>0</v>
      </c>
      <c r="EB100" s="38">
        <v>0.10964566431782806</v>
      </c>
      <c r="EE100" t="s">
        <v>81</v>
      </c>
      <c r="EF100" s="38">
        <v>0</v>
      </c>
      <c r="EG100" s="38">
        <v>0</v>
      </c>
      <c r="EH100" s="38">
        <v>0</v>
      </c>
      <c r="EI100" s="38">
        <v>0</v>
      </c>
      <c r="EJ100" s="38">
        <v>0</v>
      </c>
      <c r="EK100" s="38">
        <v>0</v>
      </c>
      <c r="EL100" s="38">
        <v>0</v>
      </c>
      <c r="EM100" s="38">
        <v>0</v>
      </c>
      <c r="EN100" s="38">
        <v>0</v>
      </c>
      <c r="EQ100" t="s">
        <v>81</v>
      </c>
      <c r="ER100" s="38">
        <v>0</v>
      </c>
      <c r="ES100" s="38">
        <v>0</v>
      </c>
      <c r="ET100" s="38">
        <v>99.48190870875294</v>
      </c>
      <c r="EU100" s="38">
        <v>0</v>
      </c>
      <c r="EV100" s="38">
        <v>0</v>
      </c>
      <c r="EW100" s="38">
        <v>0</v>
      </c>
      <c r="EX100" s="38">
        <v>0</v>
      </c>
      <c r="EY100" s="38">
        <v>0</v>
      </c>
      <c r="EZ100" s="38">
        <v>99.48190870875294</v>
      </c>
      <c r="FC100" t="s">
        <v>81</v>
      </c>
      <c r="FD100" s="38">
        <v>106.93038069998147</v>
      </c>
      <c r="FE100" s="38">
        <v>0</v>
      </c>
      <c r="FF100" s="38">
        <v>0</v>
      </c>
      <c r="FG100" s="38">
        <v>0</v>
      </c>
      <c r="FH100" s="38">
        <v>0</v>
      </c>
      <c r="FI100" s="38">
        <v>0</v>
      </c>
      <c r="FJ100" s="38">
        <v>0</v>
      </c>
      <c r="FK100" s="38">
        <v>0</v>
      </c>
      <c r="FL100" s="38">
        <v>106.93038069998147</v>
      </c>
      <c r="FP100" s="38"/>
      <c r="FQ100" s="38"/>
      <c r="FR100" s="38"/>
      <c r="FS100" s="38"/>
      <c r="FT100" s="38"/>
      <c r="FU100" s="38"/>
      <c r="FV100" s="38"/>
      <c r="GL100" s="38" t="s">
        <v>118</v>
      </c>
      <c r="GM100" s="38">
        <v>0</v>
      </c>
      <c r="GN100" s="38"/>
      <c r="GO100" s="38"/>
      <c r="GP100" s="38"/>
      <c r="GQ100" s="38"/>
      <c r="GR100" s="38"/>
      <c r="GS100" s="38">
        <v>1.2659974750333809</v>
      </c>
      <c r="GT100" s="38"/>
      <c r="GU100" s="38">
        <v>1.2659974750333809</v>
      </c>
      <c r="GX100" t="s">
        <v>91</v>
      </c>
      <c r="GY100" s="38">
        <v>0</v>
      </c>
      <c r="GZ100" s="38"/>
      <c r="HA100" s="38"/>
      <c r="HB100" s="38"/>
      <c r="HC100" s="38"/>
      <c r="HD100" s="38"/>
      <c r="HE100" s="38"/>
      <c r="HF100" s="38">
        <v>0</v>
      </c>
      <c r="HG100" s="38">
        <v>0</v>
      </c>
    </row>
    <row r="101" spans="1:219" ht="18" x14ac:dyDescent="0.25">
      <c r="A101" s="93"/>
      <c r="B101" s="96"/>
      <c r="C101" s="23" t="s">
        <v>86</v>
      </c>
      <c r="D101" s="71"/>
      <c r="E101" s="72"/>
      <c r="F101" s="72"/>
      <c r="G101" s="72">
        <v>48.435713853726497</v>
      </c>
      <c r="H101" s="72"/>
      <c r="I101" s="72"/>
      <c r="J101" s="72"/>
      <c r="K101" s="72"/>
      <c r="L101" s="72"/>
      <c r="M101" s="72">
        <v>6.5954165496024233</v>
      </c>
      <c r="N101" s="72"/>
      <c r="O101" s="72"/>
      <c r="P101" s="72"/>
      <c r="Q101" s="72"/>
      <c r="R101" s="72"/>
      <c r="S101" s="72"/>
      <c r="T101" s="72"/>
      <c r="U101" s="73"/>
      <c r="V101" s="71">
        <f t="shared" si="30"/>
        <v>55.031130403328923</v>
      </c>
      <c r="W101" s="71"/>
      <c r="X101" s="72"/>
      <c r="Y101" s="72">
        <v>0</v>
      </c>
      <c r="Z101" s="72">
        <v>0.36257654248920362</v>
      </c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>
        <v>0</v>
      </c>
      <c r="AL101" s="72"/>
      <c r="AM101" s="72">
        <v>2.8768986899202402</v>
      </c>
      <c r="AN101" s="74">
        <f t="shared" si="31"/>
        <v>3.2394752324094438</v>
      </c>
      <c r="AO101" s="74">
        <f t="shared" si="32"/>
        <v>58.27060563573837</v>
      </c>
      <c r="AR101" t="s">
        <v>102</v>
      </c>
      <c r="AS101" s="38">
        <v>289.1332831384392</v>
      </c>
      <c r="AT101" s="38">
        <v>0</v>
      </c>
      <c r="AU101" s="38">
        <v>719.03554876368401</v>
      </c>
      <c r="AV101" s="38">
        <v>6206.5331934793248</v>
      </c>
      <c r="AW101" s="38">
        <v>1.8941701648405</v>
      </c>
      <c r="AX101" s="38">
        <v>4.7174986091519999</v>
      </c>
      <c r="AY101" s="38">
        <v>0</v>
      </c>
      <c r="AZ101" s="38">
        <v>0</v>
      </c>
      <c r="BA101" s="38">
        <v>184.23120363204399</v>
      </c>
      <c r="BB101" s="38">
        <v>0</v>
      </c>
      <c r="BC101" s="38">
        <v>0</v>
      </c>
      <c r="BD101" s="38">
        <v>7405.5448977874858</v>
      </c>
      <c r="BF101" s="38"/>
      <c r="BG101" s="38" t="s">
        <v>91</v>
      </c>
      <c r="BH101" s="38">
        <v>94.254905357113316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0</v>
      </c>
      <c r="BR101" s="38">
        <v>0</v>
      </c>
      <c r="BS101" s="38">
        <v>94.254905357113316</v>
      </c>
      <c r="BT101" s="38"/>
      <c r="BV101" t="s">
        <v>88</v>
      </c>
      <c r="BW101" s="38">
        <v>0.20306420560661129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/>
      <c r="CF101" s="38">
        <v>0</v>
      </c>
      <c r="CG101" s="38">
        <v>0</v>
      </c>
      <c r="CH101" s="38">
        <v>0</v>
      </c>
      <c r="CI101" s="38">
        <v>0</v>
      </c>
      <c r="CJ101" s="38">
        <v>0</v>
      </c>
      <c r="CK101" s="38"/>
      <c r="CL101" s="38">
        <v>0</v>
      </c>
      <c r="CM101" s="38">
        <v>0</v>
      </c>
      <c r="CN101" s="38">
        <v>0.20306420560661129</v>
      </c>
      <c r="CQ101" t="s">
        <v>90</v>
      </c>
      <c r="CR101" s="38">
        <v>32.297368689231696</v>
      </c>
      <c r="CS101" s="38">
        <v>0</v>
      </c>
      <c r="CT101" s="38">
        <v>0</v>
      </c>
      <c r="CU101" s="38">
        <v>0</v>
      </c>
      <c r="CV101" s="38">
        <v>0</v>
      </c>
      <c r="CW101" s="38">
        <v>0</v>
      </c>
      <c r="CX101" s="38">
        <v>0</v>
      </c>
      <c r="CY101" s="38">
        <v>0</v>
      </c>
      <c r="CZ101" s="38">
        <v>8.420298547347746E-4</v>
      </c>
      <c r="DA101" s="38">
        <v>3.4185415613288274E-3</v>
      </c>
      <c r="DB101" s="38">
        <v>0</v>
      </c>
      <c r="DC101" s="38">
        <v>32.301629260647765</v>
      </c>
      <c r="DF101" t="s">
        <v>91</v>
      </c>
      <c r="DG101" s="38">
        <v>8.3755587370138215E-3</v>
      </c>
      <c r="DH101" s="38">
        <v>0</v>
      </c>
      <c r="DI101" s="38">
        <v>0</v>
      </c>
      <c r="DJ101" s="38">
        <v>0</v>
      </c>
      <c r="DK101" s="38">
        <v>0</v>
      </c>
      <c r="DL101" s="38">
        <v>0</v>
      </c>
      <c r="DM101" s="38">
        <v>0</v>
      </c>
      <c r="DN101" s="38">
        <v>0</v>
      </c>
      <c r="DO101" s="38">
        <f t="shared" si="29"/>
        <v>8.3755587370138215E-3</v>
      </c>
      <c r="DQ101" s="38"/>
      <c r="DR101" s="38" t="s">
        <v>90</v>
      </c>
      <c r="DS101" s="38">
        <v>1.8867976863220335</v>
      </c>
      <c r="DT101" s="38">
        <v>0</v>
      </c>
      <c r="DU101" s="38">
        <v>0</v>
      </c>
      <c r="DV101" s="38">
        <v>0</v>
      </c>
      <c r="DW101" s="38">
        <v>0</v>
      </c>
      <c r="DX101" s="38"/>
      <c r="DY101" s="38">
        <v>0</v>
      </c>
      <c r="DZ101" s="38">
        <v>3.0697209341034908E-2</v>
      </c>
      <c r="EA101" s="38">
        <v>8.4228067102988968E-2</v>
      </c>
      <c r="EB101" s="38">
        <v>2.0017229627660575</v>
      </c>
      <c r="EE101" t="s">
        <v>91</v>
      </c>
      <c r="EF101" s="38">
        <v>30.590963919692758</v>
      </c>
      <c r="EG101" s="38">
        <v>0</v>
      </c>
      <c r="EH101" s="38">
        <v>0</v>
      </c>
      <c r="EI101" s="38">
        <v>0</v>
      </c>
      <c r="EJ101" s="38">
        <v>0</v>
      </c>
      <c r="EK101" s="38">
        <v>0</v>
      </c>
      <c r="EL101" s="38">
        <v>0</v>
      </c>
      <c r="EM101" s="38">
        <v>0</v>
      </c>
      <c r="EN101" s="38">
        <v>30.590963919692758</v>
      </c>
      <c r="EQ101" t="s">
        <v>91</v>
      </c>
      <c r="ER101" s="38">
        <v>19.756804531277716</v>
      </c>
      <c r="ES101" s="38">
        <v>0</v>
      </c>
      <c r="ET101" s="38">
        <v>0</v>
      </c>
      <c r="EU101" s="38">
        <v>0</v>
      </c>
      <c r="EV101" s="38">
        <v>0</v>
      </c>
      <c r="EW101" s="38">
        <v>0</v>
      </c>
      <c r="EX101" s="38">
        <v>0</v>
      </c>
      <c r="EY101" s="38">
        <v>0</v>
      </c>
      <c r="EZ101" s="38">
        <v>19.756804531277716</v>
      </c>
      <c r="FC101" t="s">
        <v>91</v>
      </c>
      <c r="FD101" s="38">
        <v>9.7438771578518164</v>
      </c>
      <c r="FE101" s="38">
        <v>0</v>
      </c>
      <c r="FF101" s="38">
        <v>0</v>
      </c>
      <c r="FG101" s="38">
        <v>0</v>
      </c>
      <c r="FH101" s="38">
        <v>0</v>
      </c>
      <c r="FI101" s="38">
        <v>0</v>
      </c>
      <c r="FJ101" s="38">
        <v>0</v>
      </c>
      <c r="FK101" s="38">
        <v>0</v>
      </c>
      <c r="FL101" s="38">
        <v>9.7438771578518164</v>
      </c>
      <c r="FP101" s="38"/>
      <c r="FQ101" s="38"/>
      <c r="FR101" s="38"/>
      <c r="FS101" s="38"/>
      <c r="FT101" s="38"/>
      <c r="FU101" s="38"/>
      <c r="FV101" s="38"/>
      <c r="GL101" s="38" t="s">
        <v>91</v>
      </c>
      <c r="GM101" s="38">
        <v>0</v>
      </c>
      <c r="GN101" s="38"/>
      <c r="GO101" s="38"/>
      <c r="GP101" s="38"/>
      <c r="GQ101" s="38"/>
      <c r="GS101" s="38"/>
      <c r="GT101" s="38"/>
      <c r="GU101" s="38">
        <v>0</v>
      </c>
      <c r="GX101" t="s">
        <v>76</v>
      </c>
      <c r="GY101" s="38">
        <v>0</v>
      </c>
      <c r="GZ101" s="38">
        <v>0</v>
      </c>
      <c r="HA101" s="38">
        <v>0</v>
      </c>
      <c r="HB101" s="38">
        <v>0</v>
      </c>
      <c r="HC101" s="38">
        <v>0</v>
      </c>
      <c r="HD101" s="38">
        <v>0</v>
      </c>
      <c r="HE101" s="38">
        <v>0</v>
      </c>
      <c r="HF101" s="38">
        <v>0</v>
      </c>
      <c r="HG101" s="38">
        <v>0</v>
      </c>
    </row>
    <row r="102" spans="1:219" ht="18" x14ac:dyDescent="0.25">
      <c r="A102" s="93"/>
      <c r="B102" s="96"/>
      <c r="C102" s="22" t="s">
        <v>87</v>
      </c>
      <c r="D102" s="75"/>
      <c r="E102" s="76">
        <v>7.2715154424048592E-2</v>
      </c>
      <c r="F102" s="76"/>
      <c r="G102" s="76">
        <v>1.6679697707076599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75">
        <f t="shared" si="30"/>
        <v>1.7406849251317085</v>
      </c>
      <c r="W102" s="75"/>
      <c r="X102" s="76"/>
      <c r="Y102" s="76"/>
      <c r="Z102" s="76">
        <v>9.2812632667589376</v>
      </c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>
        <v>0</v>
      </c>
      <c r="AL102" s="76"/>
      <c r="AM102" s="76">
        <v>22.129948980993479</v>
      </c>
      <c r="AN102" s="78">
        <f t="shared" si="31"/>
        <v>31.411212247752417</v>
      </c>
      <c r="AO102" s="78">
        <f t="shared" si="32"/>
        <v>33.151897172884127</v>
      </c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F102" s="38"/>
      <c r="BG102" s="38" t="s">
        <v>76</v>
      </c>
      <c r="BH102" s="38">
        <v>165.72220231271294</v>
      </c>
      <c r="BI102" s="38">
        <v>16.935554750388615</v>
      </c>
      <c r="BJ102" s="38">
        <v>0</v>
      </c>
      <c r="BK102" s="38">
        <v>16.002568743577388</v>
      </c>
      <c r="BL102" s="38">
        <v>3.3467196943614161</v>
      </c>
      <c r="BM102" s="38">
        <v>1.710806307585276</v>
      </c>
      <c r="BN102" s="38">
        <v>7.2715154424048592E-2</v>
      </c>
      <c r="BO102" s="38">
        <v>3.5860282874617733E-2</v>
      </c>
      <c r="BP102" s="38">
        <v>3.5860282874617733E-2</v>
      </c>
      <c r="BQ102" s="38">
        <v>59.606293143495854</v>
      </c>
      <c r="BR102" s="38">
        <v>9.3490912830919606E-2</v>
      </c>
      <c r="BS102" s="38">
        <v>263.56207158512569</v>
      </c>
      <c r="BT102" s="38"/>
      <c r="BV102" t="s">
        <v>89</v>
      </c>
      <c r="BW102" s="38">
        <v>0.17525581290277642</v>
      </c>
      <c r="BX102" s="38">
        <v>0</v>
      </c>
      <c r="BY102" s="38">
        <v>0</v>
      </c>
      <c r="BZ102" s="38">
        <v>0</v>
      </c>
      <c r="CA102" s="38">
        <v>0</v>
      </c>
      <c r="CB102" s="38">
        <v>0</v>
      </c>
      <c r="CC102" s="38">
        <v>0</v>
      </c>
      <c r="CD102" s="38">
        <v>0</v>
      </c>
      <c r="CE102" s="38"/>
      <c r="CF102" s="38">
        <v>0</v>
      </c>
      <c r="CG102" s="38">
        <v>0</v>
      </c>
      <c r="CH102" s="38">
        <v>0</v>
      </c>
      <c r="CI102" s="38">
        <v>0</v>
      </c>
      <c r="CJ102" s="38">
        <v>0</v>
      </c>
      <c r="CK102" s="38"/>
      <c r="CL102" s="38">
        <v>0</v>
      </c>
      <c r="CM102" s="38">
        <v>0</v>
      </c>
      <c r="CN102" s="38">
        <v>0.17525581290277642</v>
      </c>
      <c r="CQ102" t="s">
        <v>91</v>
      </c>
      <c r="CR102" s="38">
        <v>0.29607116579304504</v>
      </c>
      <c r="CS102" s="38">
        <v>0</v>
      </c>
      <c r="CT102" s="38">
        <v>0</v>
      </c>
      <c r="CU102" s="38">
        <v>0</v>
      </c>
      <c r="CV102" s="38">
        <v>0</v>
      </c>
      <c r="CW102" s="38">
        <v>0</v>
      </c>
      <c r="CX102" s="38">
        <v>0</v>
      </c>
      <c r="CY102" s="38">
        <v>0</v>
      </c>
      <c r="CZ102" s="38">
        <v>0</v>
      </c>
      <c r="DA102" s="38">
        <v>0</v>
      </c>
      <c r="DB102" s="38">
        <v>0</v>
      </c>
      <c r="DC102" s="38">
        <v>0.29607116579304504</v>
      </c>
      <c r="DF102" t="s">
        <v>76</v>
      </c>
      <c r="DG102" s="38">
        <v>5.6476174163590249E-2</v>
      </c>
      <c r="DH102" s="38">
        <v>1.8478711620166694E-2</v>
      </c>
      <c r="DI102" s="38">
        <v>0</v>
      </c>
      <c r="DJ102" s="38">
        <v>0.10266929623316241</v>
      </c>
      <c r="DK102" s="38">
        <v>0</v>
      </c>
      <c r="DL102" s="38">
        <v>0</v>
      </c>
      <c r="DM102" s="38">
        <v>0.4099157350388466</v>
      </c>
      <c r="DN102" s="38">
        <v>8.7296383330779423E-2</v>
      </c>
      <c r="DO102" s="38">
        <f t="shared" si="29"/>
        <v>0.67483630038654541</v>
      </c>
      <c r="DQ102" s="38"/>
      <c r="DR102" s="38" t="s">
        <v>91</v>
      </c>
      <c r="DS102" s="38">
        <v>2.7404936819965768</v>
      </c>
      <c r="DT102" s="38">
        <v>0</v>
      </c>
      <c r="DU102" s="38">
        <v>0</v>
      </c>
      <c r="DV102" s="38">
        <v>0</v>
      </c>
      <c r="DW102" s="38">
        <v>0</v>
      </c>
      <c r="DX102" s="38"/>
      <c r="DY102" s="38">
        <v>0</v>
      </c>
      <c r="DZ102" s="38">
        <v>0</v>
      </c>
      <c r="EA102" s="38">
        <v>0</v>
      </c>
      <c r="EB102" s="38">
        <v>2.7404936819965768</v>
      </c>
      <c r="EE102" t="s">
        <v>76</v>
      </c>
      <c r="EF102" s="38">
        <v>31.72227763386952</v>
      </c>
      <c r="EG102" s="38">
        <v>0.31916289490898553</v>
      </c>
      <c r="EH102" s="38">
        <v>0</v>
      </c>
      <c r="EI102" s="38">
        <v>0</v>
      </c>
      <c r="EJ102" s="38">
        <v>0</v>
      </c>
      <c r="EK102" s="38">
        <v>0</v>
      </c>
      <c r="EL102" s="38">
        <v>0</v>
      </c>
      <c r="EM102" s="38">
        <v>0</v>
      </c>
      <c r="EN102" s="38">
        <v>32.041440528778509</v>
      </c>
      <c r="EQ102" t="s">
        <v>76</v>
      </c>
      <c r="ER102" s="38">
        <v>21.554713698253757</v>
      </c>
      <c r="ES102" s="38">
        <v>0</v>
      </c>
      <c r="ET102" s="38">
        <v>99.48190870875294</v>
      </c>
      <c r="EU102" s="38">
        <v>0</v>
      </c>
      <c r="EV102" s="38">
        <v>0</v>
      </c>
      <c r="EW102" s="38">
        <v>0</v>
      </c>
      <c r="EX102" s="38">
        <v>0</v>
      </c>
      <c r="EY102" s="38">
        <v>0</v>
      </c>
      <c r="EZ102" s="38">
        <v>121.03662240700669</v>
      </c>
      <c r="FC102" t="s">
        <v>76</v>
      </c>
      <c r="FD102" s="38">
        <v>132.16304592554494</v>
      </c>
      <c r="FE102" s="38">
        <v>0.2281179434126582</v>
      </c>
      <c r="FF102" s="38">
        <v>0</v>
      </c>
      <c r="FG102" s="38">
        <v>0.74674285714285715</v>
      </c>
      <c r="FH102" s="38">
        <v>0</v>
      </c>
      <c r="FI102" s="38">
        <v>0</v>
      </c>
      <c r="FJ102" s="38">
        <v>0</v>
      </c>
      <c r="FK102" s="38">
        <v>0</v>
      </c>
      <c r="FL102" s="38">
        <v>133.13790672610045</v>
      </c>
      <c r="FP102" s="38"/>
      <c r="FQ102" s="38"/>
      <c r="FR102" s="38"/>
      <c r="FS102" s="38"/>
      <c r="FT102" s="38"/>
      <c r="FU102" s="38"/>
      <c r="FV102" s="38"/>
      <c r="GL102" s="38" t="s">
        <v>119</v>
      </c>
      <c r="GM102" s="38"/>
      <c r="GN102" s="38">
        <v>16.274654190883474</v>
      </c>
      <c r="GO102" s="38">
        <v>0</v>
      </c>
      <c r="GP102" s="38"/>
      <c r="GQ102" s="38"/>
      <c r="GR102" s="38">
        <v>0</v>
      </c>
      <c r="GS102" s="38">
        <v>595.72201884999095</v>
      </c>
      <c r="GT102" s="38">
        <v>441.96617439186832</v>
      </c>
      <c r="GU102" s="38">
        <v>1053.9628474327428</v>
      </c>
      <c r="HF102">
        <v>0</v>
      </c>
    </row>
    <row r="103" spans="1:219" ht="18" x14ac:dyDescent="0.25">
      <c r="A103" s="93"/>
      <c r="B103" s="96"/>
      <c r="C103" s="23" t="s">
        <v>88</v>
      </c>
      <c r="D103" s="71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3"/>
      <c r="V103" s="71">
        <f t="shared" si="30"/>
        <v>0</v>
      </c>
      <c r="W103" s="71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>
        <v>16.442444804104632</v>
      </c>
      <c r="AN103" s="74">
        <f t="shared" si="31"/>
        <v>16.442444804104632</v>
      </c>
      <c r="AO103" s="74">
        <f t="shared" si="32"/>
        <v>16.442444804104632</v>
      </c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T103" s="38"/>
      <c r="BV103" t="s">
        <v>90</v>
      </c>
      <c r="BW103" s="38">
        <v>0.46759204623973516</v>
      </c>
      <c r="BX103" s="38">
        <v>0</v>
      </c>
      <c r="BY103" s="38">
        <v>0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/>
      <c r="CF103" s="38">
        <v>0</v>
      </c>
      <c r="CG103" s="38">
        <v>0</v>
      </c>
      <c r="CH103" s="38">
        <v>0</v>
      </c>
      <c r="CI103" s="38">
        <v>1.8891779373097469E-3</v>
      </c>
      <c r="CJ103" s="38">
        <v>5.429559483972027E-3</v>
      </c>
      <c r="CK103" s="38"/>
      <c r="CL103" s="38">
        <v>0</v>
      </c>
      <c r="CM103" s="38">
        <v>0</v>
      </c>
      <c r="CN103" s="38">
        <v>0.47491078366101691</v>
      </c>
      <c r="CQ103" t="s">
        <v>76</v>
      </c>
      <c r="CR103" s="38">
        <v>207.83349917413796</v>
      </c>
      <c r="CS103" s="38">
        <v>8.2640691825657964</v>
      </c>
      <c r="CT103" s="38">
        <v>0</v>
      </c>
      <c r="CU103" s="38">
        <v>1.5191447947371864E-2</v>
      </c>
      <c r="CV103" s="38">
        <v>9.5724674340398729E-3</v>
      </c>
      <c r="CW103" s="38">
        <v>2.8641920172236997E-3</v>
      </c>
      <c r="CX103" s="38">
        <v>0.41390365435274756</v>
      </c>
      <c r="CY103" s="38">
        <v>0.17715177618308292</v>
      </c>
      <c r="CZ103" s="38">
        <v>5.9523051002391275E-3</v>
      </c>
      <c r="DA103" s="38">
        <v>54.556740803029285</v>
      </c>
      <c r="DB103" s="38">
        <v>7.8281877336860699</v>
      </c>
      <c r="DC103" s="38">
        <v>279.10713273645376</v>
      </c>
      <c r="DN103">
        <v>0</v>
      </c>
      <c r="DQ103" s="38"/>
      <c r="DR103" s="38" t="s">
        <v>76</v>
      </c>
      <c r="DS103" s="38">
        <v>91.337983118670479</v>
      </c>
      <c r="DT103" s="38">
        <v>1.7664286266580271</v>
      </c>
      <c r="DU103" s="38">
        <v>0</v>
      </c>
      <c r="DV103" s="38">
        <v>2.888379110042044</v>
      </c>
      <c r="DW103" s="38">
        <v>5.3230089115542658E-3</v>
      </c>
      <c r="DX103" s="38">
        <v>0</v>
      </c>
      <c r="DY103" s="38">
        <v>0.15398827794165995</v>
      </c>
      <c r="DZ103" s="38">
        <v>2.4490312873932547</v>
      </c>
      <c r="EA103" s="38">
        <v>52.767684773094899</v>
      </c>
      <c r="EB103" s="38">
        <v>151.36881820271191</v>
      </c>
      <c r="FP103" s="38"/>
      <c r="FQ103" s="38"/>
      <c r="FR103" s="38"/>
      <c r="FS103" s="38"/>
      <c r="FT103" s="38"/>
      <c r="FU103" s="38"/>
      <c r="FV103" s="38"/>
      <c r="GL103" s="38" t="s">
        <v>120</v>
      </c>
      <c r="GM103" s="38"/>
      <c r="GN103" s="38">
        <v>4.251500836048157</v>
      </c>
      <c r="GO103" s="38">
        <v>0</v>
      </c>
      <c r="GP103" s="38"/>
      <c r="GQ103" s="38"/>
      <c r="GR103" s="38">
        <v>0</v>
      </c>
      <c r="GS103" s="38">
        <v>1714.2080045107068</v>
      </c>
      <c r="GT103" s="38">
        <v>257.721871894446</v>
      </c>
      <c r="GU103" s="38">
        <v>1976.1813772412008</v>
      </c>
      <c r="HF103">
        <v>0</v>
      </c>
    </row>
    <row r="104" spans="1:219" ht="18" x14ac:dyDescent="0.25">
      <c r="A104" s="93"/>
      <c r="B104" s="96"/>
      <c r="C104" s="22" t="s">
        <v>89</v>
      </c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7"/>
      <c r="V104" s="75">
        <f t="shared" si="30"/>
        <v>0</v>
      </c>
      <c r="W104" s="75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>
        <v>1.9411683013380663</v>
      </c>
      <c r="AN104" s="78">
        <f t="shared" si="31"/>
        <v>1.9411683013380663</v>
      </c>
      <c r="AO104" s="78">
        <f t="shared" si="32"/>
        <v>1.9411683013380663</v>
      </c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T104" s="38"/>
      <c r="BV104" t="s">
        <v>91</v>
      </c>
      <c r="BW104" s="38">
        <v>1.8395169260753148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/>
      <c r="CF104" s="38">
        <v>0</v>
      </c>
      <c r="CG104" s="38">
        <v>0</v>
      </c>
      <c r="CH104" s="38">
        <v>0</v>
      </c>
      <c r="CI104" s="38">
        <v>0</v>
      </c>
      <c r="CJ104" s="38">
        <v>0</v>
      </c>
      <c r="CK104" s="38"/>
      <c r="CL104" s="38">
        <v>0</v>
      </c>
      <c r="CM104" s="38">
        <v>0</v>
      </c>
      <c r="CN104" s="38">
        <v>1.8395169260753148</v>
      </c>
      <c r="DA104">
        <v>0</v>
      </c>
      <c r="DN104">
        <v>0</v>
      </c>
      <c r="EA104">
        <v>0</v>
      </c>
      <c r="FP104" s="38"/>
      <c r="FQ104" s="38"/>
      <c r="FR104" s="38"/>
      <c r="FS104" s="38"/>
      <c r="FT104" s="38"/>
      <c r="FU104" s="38"/>
      <c r="FV104" s="38"/>
      <c r="GL104" s="38" t="s">
        <v>76</v>
      </c>
      <c r="GM104" s="38">
        <v>0</v>
      </c>
      <c r="GN104" s="38">
        <v>22.826664513011629</v>
      </c>
      <c r="GO104" s="38">
        <v>0</v>
      </c>
      <c r="GP104" s="38">
        <v>0</v>
      </c>
      <c r="GQ104" s="38">
        <v>0</v>
      </c>
      <c r="GR104" s="38">
        <v>0</v>
      </c>
      <c r="GS104" s="38">
        <v>2311.1960208357314</v>
      </c>
      <c r="GT104" s="38">
        <v>699.68804628631437</v>
      </c>
      <c r="GU104" s="38">
        <v>3033.7107316350571</v>
      </c>
      <c r="HF104">
        <v>0</v>
      </c>
    </row>
    <row r="105" spans="1:219" ht="18" x14ac:dyDescent="0.25">
      <c r="A105" s="93"/>
      <c r="B105" s="96"/>
      <c r="C105" s="23" t="s">
        <v>90</v>
      </c>
      <c r="D105" s="71"/>
      <c r="E105" s="72"/>
      <c r="F105" s="72"/>
      <c r="G105" s="72"/>
      <c r="H105" s="72"/>
      <c r="I105" s="72"/>
      <c r="J105" s="72"/>
      <c r="K105" s="72"/>
      <c r="L105" s="72">
        <v>0</v>
      </c>
      <c r="M105" s="72"/>
      <c r="N105" s="72"/>
      <c r="O105" s="72"/>
      <c r="P105" s="72"/>
      <c r="Q105" s="72"/>
      <c r="R105" s="72"/>
      <c r="S105" s="72"/>
      <c r="T105" s="72"/>
      <c r="U105" s="73"/>
      <c r="V105" s="71">
        <f t="shared" si="30"/>
        <v>0</v>
      </c>
      <c r="W105" s="71"/>
      <c r="X105" s="72"/>
      <c r="Y105" s="72"/>
      <c r="Z105" s="72"/>
      <c r="AA105" s="72"/>
      <c r="AB105" s="72">
        <v>3.5086044318247175E-2</v>
      </c>
      <c r="AC105" s="72"/>
      <c r="AD105" s="72">
        <v>0.10123466107468167</v>
      </c>
      <c r="AE105" s="72"/>
      <c r="AF105" s="72"/>
      <c r="AG105" s="72"/>
      <c r="AH105" s="72"/>
      <c r="AI105" s="72"/>
      <c r="AJ105" s="72"/>
      <c r="AK105" s="72"/>
      <c r="AL105" s="72"/>
      <c r="AM105" s="72">
        <v>35.764628765167231</v>
      </c>
      <c r="AN105" s="74">
        <f t="shared" si="31"/>
        <v>35.900949470560157</v>
      </c>
      <c r="AO105" s="74">
        <f t="shared" si="32"/>
        <v>35.900949470560157</v>
      </c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T105" s="38"/>
      <c r="BV105" t="s">
        <v>76</v>
      </c>
      <c r="BW105" s="38">
        <v>167.4439367367068</v>
      </c>
      <c r="BX105" s="38">
        <v>101.12186176853967</v>
      </c>
      <c r="BY105" s="38">
        <v>0</v>
      </c>
      <c r="BZ105" s="38">
        <v>80.21955533586754</v>
      </c>
      <c r="CA105" s="38">
        <v>8.4353871641601295</v>
      </c>
      <c r="CB105" s="38">
        <v>19.251985150000309</v>
      </c>
      <c r="CC105" s="38">
        <v>1.4367082223283614</v>
      </c>
      <c r="CD105" s="38">
        <v>12.362127424738768</v>
      </c>
      <c r="CE105" s="38">
        <v>0</v>
      </c>
      <c r="CF105" s="38">
        <v>1.0259162906262886E-2</v>
      </c>
      <c r="CG105" s="38">
        <v>0</v>
      </c>
      <c r="CH105" s="38">
        <v>0</v>
      </c>
      <c r="CI105" s="38">
        <v>1.8891779373097469E-3</v>
      </c>
      <c r="CJ105" s="38">
        <v>60.429926936383083</v>
      </c>
      <c r="CK105" s="38">
        <v>0</v>
      </c>
      <c r="CL105" s="38">
        <v>0</v>
      </c>
      <c r="CM105" s="38">
        <v>0</v>
      </c>
      <c r="CN105" s="38">
        <v>450.71363707956812</v>
      </c>
      <c r="DA105">
        <v>0</v>
      </c>
      <c r="DN105">
        <v>0</v>
      </c>
      <c r="EA105">
        <v>0</v>
      </c>
      <c r="FP105" s="38"/>
      <c r="FQ105" s="38"/>
      <c r="FR105" s="38"/>
      <c r="FS105" s="38"/>
      <c r="FT105" s="38"/>
      <c r="FU105" s="38"/>
      <c r="FV105" s="38"/>
      <c r="GS105">
        <v>0</v>
      </c>
      <c r="HF105">
        <v>0</v>
      </c>
    </row>
    <row r="106" spans="1:219" ht="18" x14ac:dyDescent="0.25">
      <c r="A106" s="93"/>
      <c r="B106" s="96"/>
      <c r="C106" s="22" t="s">
        <v>91</v>
      </c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7"/>
      <c r="V106" s="75">
        <f t="shared" si="30"/>
        <v>0</v>
      </c>
      <c r="W106" s="75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>
        <v>342.48539742022001</v>
      </c>
      <c r="AN106" s="78">
        <f t="shared" si="31"/>
        <v>342.48539742022001</v>
      </c>
      <c r="AO106" s="78">
        <f t="shared" si="32"/>
        <v>342.48539742022001</v>
      </c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T106" s="38"/>
      <c r="CJ106">
        <v>0</v>
      </c>
      <c r="DA106">
        <v>0</v>
      </c>
      <c r="DN106">
        <v>0</v>
      </c>
      <c r="EA106">
        <v>0</v>
      </c>
      <c r="FP106" s="38"/>
      <c r="FQ106" s="38"/>
      <c r="FR106" s="38"/>
      <c r="FS106" s="38"/>
      <c r="FT106" s="38"/>
      <c r="FU106" s="38"/>
      <c r="FV106" s="38"/>
      <c r="GS106">
        <v>0</v>
      </c>
      <c r="HF106">
        <v>0</v>
      </c>
    </row>
    <row r="107" spans="1:219" x14ac:dyDescent="0.25">
      <c r="A107" s="93"/>
      <c r="B107" s="96"/>
      <c r="C107" s="23" t="s">
        <v>105</v>
      </c>
      <c r="D107" s="71"/>
      <c r="E107" s="72"/>
      <c r="F107" s="72"/>
      <c r="G107" s="72"/>
      <c r="H107" s="72">
        <v>184.23120363204399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3"/>
      <c r="V107" s="71">
        <f t="shared" si="30"/>
        <v>184.23120363204399</v>
      </c>
      <c r="W107" s="71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4">
        <f t="shared" si="31"/>
        <v>0</v>
      </c>
      <c r="AO107" s="74">
        <f t="shared" si="32"/>
        <v>184.23120363204399</v>
      </c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CJ107">
        <v>0</v>
      </c>
      <c r="DA107">
        <v>0</v>
      </c>
      <c r="DN107">
        <v>0</v>
      </c>
      <c r="EA107">
        <v>0</v>
      </c>
      <c r="FP107" s="38"/>
      <c r="FQ107" s="38"/>
      <c r="FR107" s="38"/>
      <c r="FS107" s="38"/>
      <c r="FT107" s="38"/>
      <c r="FU107" s="38"/>
      <c r="FV107" s="38"/>
      <c r="GS107">
        <v>0</v>
      </c>
      <c r="HF107">
        <v>0</v>
      </c>
    </row>
    <row r="108" spans="1:219" x14ac:dyDescent="0.25">
      <c r="A108" s="94"/>
      <c r="B108" s="97"/>
      <c r="C108" s="31" t="s">
        <v>92</v>
      </c>
      <c r="D108" s="84">
        <f t="shared" ref="D108:K108" si="33">SUM(D93:D107)</f>
        <v>1.4367082223283614</v>
      </c>
      <c r="E108" s="85">
        <f t="shared" si="33"/>
        <v>19.324700304424358</v>
      </c>
      <c r="F108" s="85">
        <f t="shared" si="33"/>
        <v>12.362127424738768</v>
      </c>
      <c r="G108" s="85">
        <f t="shared" si="33"/>
        <v>6306.5083002701349</v>
      </c>
      <c r="H108" s="85">
        <f t="shared" si="33"/>
        <v>184.23120363204399</v>
      </c>
      <c r="I108" s="85">
        <f t="shared" si="33"/>
        <v>0</v>
      </c>
      <c r="J108" s="85">
        <f t="shared" si="33"/>
        <v>0</v>
      </c>
      <c r="K108" s="85">
        <f t="shared" si="33"/>
        <v>0</v>
      </c>
      <c r="L108" s="85">
        <f>SUM(L93:L107)</f>
        <v>0</v>
      </c>
      <c r="M108" s="85">
        <f>SUM(M93:M107)</f>
        <v>6.5954165496024233</v>
      </c>
      <c r="N108" s="85">
        <f t="shared" ref="N108:S108" si="34">SUM(N93:N107)</f>
        <v>0</v>
      </c>
      <c r="O108" s="85">
        <f t="shared" si="34"/>
        <v>0</v>
      </c>
      <c r="P108" s="85">
        <f t="shared" si="34"/>
        <v>0</v>
      </c>
      <c r="Q108" s="85">
        <f t="shared" si="34"/>
        <v>0</v>
      </c>
      <c r="R108" s="85">
        <f t="shared" si="34"/>
        <v>0</v>
      </c>
      <c r="S108" s="85">
        <f t="shared" si="34"/>
        <v>0</v>
      </c>
      <c r="T108" s="85">
        <f>SUM(T93:T107)</f>
        <v>0</v>
      </c>
      <c r="U108" s="85"/>
      <c r="V108" s="84">
        <f>SUM(D108:T108)</f>
        <v>6530.4584564032721</v>
      </c>
      <c r="W108" s="84">
        <f t="shared" ref="W108:AL108" si="35">SUM(W93:W107)</f>
        <v>0</v>
      </c>
      <c r="X108" s="85">
        <f t="shared" si="35"/>
        <v>0</v>
      </c>
      <c r="Y108" s="85">
        <f t="shared" si="35"/>
        <v>13.69117249970764</v>
      </c>
      <c r="Z108" s="85">
        <f t="shared" si="35"/>
        <v>870.51588715478977</v>
      </c>
      <c r="AA108" s="85">
        <f t="shared" si="35"/>
        <v>807.09163364158428</v>
      </c>
      <c r="AB108" s="85">
        <f t="shared" si="35"/>
        <v>2.9026487883442678</v>
      </c>
      <c r="AC108" s="85">
        <f t="shared" si="35"/>
        <v>0</v>
      </c>
      <c r="AD108" s="85">
        <f t="shared" si="35"/>
        <v>2538.643962875065</v>
      </c>
      <c r="AE108" s="85">
        <f t="shared" si="35"/>
        <v>0</v>
      </c>
      <c r="AF108" s="85">
        <f t="shared" si="35"/>
        <v>0.4497639372273653</v>
      </c>
      <c r="AG108" s="85">
        <f t="shared" si="35"/>
        <v>0.17715177618308292</v>
      </c>
      <c r="AH108" s="85">
        <f t="shared" si="35"/>
        <v>0</v>
      </c>
      <c r="AI108" s="85">
        <f t="shared" si="35"/>
        <v>0</v>
      </c>
      <c r="AJ108" s="85">
        <f t="shared" si="35"/>
        <v>0</v>
      </c>
      <c r="AK108" s="85">
        <f t="shared" si="35"/>
        <v>0</v>
      </c>
      <c r="AL108" s="85">
        <f t="shared" si="35"/>
        <v>0</v>
      </c>
      <c r="AM108" s="85">
        <f>SUM(AM93:AM107)</f>
        <v>1106.9674179124991</v>
      </c>
      <c r="AN108" s="84">
        <f>SUM(W108:AM108)</f>
        <v>5340.4396385853997</v>
      </c>
      <c r="AO108" s="86">
        <f>+AN108+V108</f>
        <v>11870.898094988672</v>
      </c>
      <c r="AP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CJ108">
        <v>0</v>
      </c>
      <c r="CN108" s="38">
        <v>451.15166682384427</v>
      </c>
      <c r="DA108">
        <v>0</v>
      </c>
      <c r="DN108">
        <v>0</v>
      </c>
      <c r="EA108">
        <v>0</v>
      </c>
      <c r="FP108" s="38"/>
      <c r="FQ108" s="38"/>
      <c r="FR108" s="38"/>
      <c r="FS108" s="38"/>
      <c r="FT108" s="38"/>
      <c r="FU108" s="38"/>
      <c r="FV108" s="38"/>
      <c r="GS108">
        <v>0</v>
      </c>
      <c r="HF108">
        <v>0</v>
      </c>
    </row>
    <row r="109" spans="1:219" x14ac:dyDescent="0.25">
      <c r="AP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CJ109">
        <v>0</v>
      </c>
      <c r="DA109">
        <v>0</v>
      </c>
      <c r="DN109">
        <v>0</v>
      </c>
      <c r="EA109">
        <v>0</v>
      </c>
      <c r="FP109" s="38"/>
      <c r="FQ109" s="38"/>
      <c r="FR109" s="38"/>
      <c r="FS109" s="38"/>
      <c r="FT109" s="38"/>
      <c r="FU109" s="38"/>
      <c r="FV109" s="38"/>
      <c r="GS109">
        <v>0</v>
      </c>
      <c r="HF109">
        <v>0</v>
      </c>
    </row>
    <row r="110" spans="1:219" x14ac:dyDescent="0.25"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CJ110">
        <v>0</v>
      </c>
      <c r="DA110">
        <v>0</v>
      </c>
      <c r="DN110">
        <v>0</v>
      </c>
      <c r="EA110">
        <v>0</v>
      </c>
      <c r="FP110" s="38"/>
      <c r="FQ110" s="38"/>
      <c r="FR110" s="38"/>
      <c r="FS110" s="38"/>
      <c r="FT110" s="38"/>
      <c r="FU110" s="38"/>
      <c r="FV110" s="38"/>
      <c r="GS110">
        <v>0</v>
      </c>
      <c r="HF110">
        <v>0</v>
      </c>
    </row>
    <row r="111" spans="1:219" x14ac:dyDescent="0.25">
      <c r="A111" s="1"/>
      <c r="B111" s="99" t="s">
        <v>163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S111" t="s">
        <v>128</v>
      </c>
      <c r="CJ111">
        <v>0</v>
      </c>
      <c r="DA111">
        <v>0</v>
      </c>
      <c r="DN111">
        <v>0</v>
      </c>
      <c r="EA111">
        <v>0</v>
      </c>
      <c r="FP111" s="38"/>
      <c r="FQ111" s="38"/>
      <c r="FR111" s="38"/>
      <c r="FS111" s="38"/>
      <c r="FT111" s="38"/>
      <c r="FU111" s="38"/>
      <c r="FV111" s="38"/>
      <c r="GS111">
        <v>0</v>
      </c>
      <c r="HF111">
        <v>0</v>
      </c>
    </row>
    <row r="112" spans="1:219" x14ac:dyDescent="0.25">
      <c r="A112" s="2"/>
      <c r="B112" s="3"/>
      <c r="C112" s="4"/>
      <c r="D112" s="88" t="s">
        <v>0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9"/>
      <c r="W112" s="90" t="s">
        <v>1</v>
      </c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2"/>
      <c r="AO112" s="5"/>
      <c r="AQ112" t="s">
        <v>134</v>
      </c>
      <c r="AS112" t="s">
        <v>95</v>
      </c>
      <c r="BF112" s="38" t="s">
        <v>134</v>
      </c>
      <c r="BG112" s="38"/>
      <c r="BH112" s="38"/>
      <c r="BI112" s="38" t="s">
        <v>95</v>
      </c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U112" t="s">
        <v>134</v>
      </c>
      <c r="BW112" t="s">
        <v>95</v>
      </c>
      <c r="CP112" t="s">
        <v>134</v>
      </c>
      <c r="CR112" t="s">
        <v>95</v>
      </c>
      <c r="DE112" t="s">
        <v>134</v>
      </c>
      <c r="DG112" t="s">
        <v>95</v>
      </c>
      <c r="DN112">
        <v>0</v>
      </c>
      <c r="DQ112" s="38" t="s">
        <v>134</v>
      </c>
      <c r="DR112" s="38"/>
      <c r="DS112" s="38" t="s">
        <v>95</v>
      </c>
      <c r="DT112" s="38"/>
      <c r="DU112" s="38"/>
      <c r="DV112" s="38"/>
      <c r="DW112" s="38"/>
      <c r="DX112" s="38"/>
      <c r="DY112" s="38"/>
      <c r="DZ112" s="38"/>
      <c r="EA112" s="38"/>
      <c r="EB112" s="38"/>
      <c r="ED112" t="s">
        <v>134</v>
      </c>
      <c r="EF112" t="s">
        <v>95</v>
      </c>
      <c r="EP112" t="s">
        <v>134</v>
      </c>
      <c r="ER112" t="s">
        <v>95</v>
      </c>
      <c r="FB112" t="s">
        <v>134</v>
      </c>
      <c r="FD112" t="s">
        <v>95</v>
      </c>
      <c r="GK112" t="s">
        <v>134</v>
      </c>
      <c r="GM112" t="s">
        <v>95</v>
      </c>
      <c r="GW112" t="s">
        <v>134</v>
      </c>
      <c r="GY112" t="s">
        <v>95</v>
      </c>
      <c r="HF112">
        <v>0</v>
      </c>
      <c r="HI112" t="s">
        <v>182</v>
      </c>
      <c r="HK112" t="s">
        <v>95</v>
      </c>
    </row>
    <row r="113" spans="1:224" s="43" customFormat="1" ht="15" customHeight="1" x14ac:dyDescent="0.25">
      <c r="A113" s="2"/>
      <c r="B113" s="2" t="str">
        <f>+AQ112</f>
        <v>DEPARTAMENTO DE CAJAMARCA</v>
      </c>
      <c r="C113" s="6"/>
      <c r="D113" s="53" t="s">
        <v>2</v>
      </c>
      <c r="E113" s="54" t="s">
        <v>3</v>
      </c>
      <c r="F113" s="54" t="s">
        <v>4</v>
      </c>
      <c r="G113" s="54" t="s">
        <v>5</v>
      </c>
      <c r="H113" s="54" t="s">
        <v>6</v>
      </c>
      <c r="I113" s="54" t="s">
        <v>7</v>
      </c>
      <c r="J113" s="54" t="s">
        <v>8</v>
      </c>
      <c r="K113" s="54" t="s">
        <v>9</v>
      </c>
      <c r="L113" s="54" t="s">
        <v>10</v>
      </c>
      <c r="M113" s="54" t="s">
        <v>11</v>
      </c>
      <c r="N113" s="54" t="s">
        <v>12</v>
      </c>
      <c r="O113" s="54" t="s">
        <v>13</v>
      </c>
      <c r="P113" s="54" t="s">
        <v>14</v>
      </c>
      <c r="Q113" s="54" t="s">
        <v>15</v>
      </c>
      <c r="R113" s="54" t="s">
        <v>16</v>
      </c>
      <c r="S113" s="54" t="s">
        <v>17</v>
      </c>
      <c r="T113" s="54" t="s">
        <v>18</v>
      </c>
      <c r="U113" s="55" t="s">
        <v>19</v>
      </c>
      <c r="V113" s="56" t="s">
        <v>20</v>
      </c>
      <c r="W113" s="53" t="s">
        <v>21</v>
      </c>
      <c r="X113" s="54" t="s">
        <v>22</v>
      </c>
      <c r="Y113" s="54" t="s">
        <v>23</v>
      </c>
      <c r="Z113" s="54" t="s">
        <v>24</v>
      </c>
      <c r="AA113" s="54" t="s">
        <v>25</v>
      </c>
      <c r="AB113" s="54" t="s">
        <v>26</v>
      </c>
      <c r="AC113" s="54" t="s">
        <v>27</v>
      </c>
      <c r="AD113" s="54" t="s">
        <v>28</v>
      </c>
      <c r="AE113" s="54" t="s">
        <v>29</v>
      </c>
      <c r="AF113" s="54" t="s">
        <v>30</v>
      </c>
      <c r="AG113" s="54" t="s">
        <v>31</v>
      </c>
      <c r="AH113" s="54" t="s">
        <v>32</v>
      </c>
      <c r="AI113" s="54" t="s">
        <v>33</v>
      </c>
      <c r="AJ113" s="54" t="s">
        <v>34</v>
      </c>
      <c r="AK113" s="54" t="s">
        <v>35</v>
      </c>
      <c r="AL113" s="54" t="s">
        <v>36</v>
      </c>
      <c r="AM113" s="54" t="s">
        <v>37</v>
      </c>
      <c r="AN113" s="57" t="s">
        <v>38</v>
      </c>
      <c r="AO113" s="57" t="s">
        <v>39</v>
      </c>
      <c r="AS113" s="43" t="s">
        <v>106</v>
      </c>
      <c r="AT113" s="43" t="s">
        <v>72</v>
      </c>
      <c r="AU113" s="43" t="s">
        <v>96</v>
      </c>
      <c r="AV113" s="43" t="s">
        <v>43</v>
      </c>
      <c r="AW113" s="43" t="s">
        <v>107</v>
      </c>
      <c r="AX113" s="43" t="s">
        <v>97</v>
      </c>
      <c r="AY113" s="43" t="s">
        <v>98</v>
      </c>
      <c r="AZ113" s="43" t="s">
        <v>99</v>
      </c>
      <c r="BA113" s="43" t="s">
        <v>44</v>
      </c>
      <c r="BB113" s="43" t="s">
        <v>100</v>
      </c>
      <c r="BC113" s="43" t="s">
        <v>101</v>
      </c>
      <c r="BD113" s="43" t="s">
        <v>102</v>
      </c>
      <c r="BF113" s="52" t="s">
        <v>77</v>
      </c>
      <c r="BG113" s="52"/>
      <c r="BH113" s="52" t="s">
        <v>106</v>
      </c>
      <c r="BI113" s="52" t="s">
        <v>96</v>
      </c>
      <c r="BJ113" s="52" t="s">
        <v>72</v>
      </c>
      <c r="BK113" s="52" t="s">
        <v>43</v>
      </c>
      <c r="BL113" s="52" t="s">
        <v>61</v>
      </c>
      <c r="BM113" s="52" t="s">
        <v>97</v>
      </c>
      <c r="BN113" s="52" t="s">
        <v>110</v>
      </c>
      <c r="BO113" s="52" t="s">
        <v>67</v>
      </c>
      <c r="BP113" s="52" t="s">
        <v>98</v>
      </c>
      <c r="BQ113" s="52" t="s">
        <v>99</v>
      </c>
      <c r="BR113" s="52" t="s">
        <v>63</v>
      </c>
      <c r="BS113" s="52" t="s">
        <v>76</v>
      </c>
      <c r="BU113" s="43" t="s">
        <v>116</v>
      </c>
      <c r="BW113" s="43" t="s">
        <v>74</v>
      </c>
      <c r="BX113" s="43" t="s">
        <v>96</v>
      </c>
      <c r="BY113" s="43" t="s">
        <v>72</v>
      </c>
      <c r="BZ113" s="43" t="s">
        <v>43</v>
      </c>
      <c r="CA113" s="43" t="s">
        <v>61</v>
      </c>
      <c r="CB113" s="43" t="s">
        <v>110</v>
      </c>
      <c r="CC113" s="43" t="s">
        <v>111</v>
      </c>
      <c r="CD113" s="43" t="s">
        <v>112</v>
      </c>
      <c r="CE113" s="43" t="s">
        <v>59</v>
      </c>
      <c r="CF113" s="43" t="s">
        <v>97</v>
      </c>
      <c r="CG113" s="43" t="s">
        <v>113</v>
      </c>
      <c r="CH113" s="43" t="s">
        <v>68</v>
      </c>
      <c r="CI113" s="43" t="s">
        <v>98</v>
      </c>
      <c r="CJ113" s="43" t="s">
        <v>99</v>
      </c>
      <c r="CK113" s="43" t="s">
        <v>63</v>
      </c>
      <c r="CL113" s="43" t="s">
        <v>114</v>
      </c>
      <c r="CM113" s="43" t="s">
        <v>115</v>
      </c>
      <c r="CN113" s="43" t="s">
        <v>76</v>
      </c>
      <c r="CO113"/>
      <c r="CP113" s="43" t="s">
        <v>77</v>
      </c>
      <c r="CR113" s="43" t="s">
        <v>106</v>
      </c>
      <c r="CS113" s="43" t="s">
        <v>96</v>
      </c>
      <c r="CT113" s="43" t="s">
        <v>72</v>
      </c>
      <c r="CU113" s="43" t="s">
        <v>43</v>
      </c>
      <c r="CV113" s="43" t="s">
        <v>61</v>
      </c>
      <c r="CW113" s="43" t="s">
        <v>97</v>
      </c>
      <c r="CX113" s="43" t="s">
        <v>113</v>
      </c>
      <c r="CY113" s="43" t="s">
        <v>68</v>
      </c>
      <c r="CZ113" s="43" t="s">
        <v>98</v>
      </c>
      <c r="DA113" s="43" t="s">
        <v>99</v>
      </c>
      <c r="DB113" s="43" t="s">
        <v>63</v>
      </c>
      <c r="DC113" s="43" t="s">
        <v>76</v>
      </c>
      <c r="DD113"/>
      <c r="DE113" s="43" t="s">
        <v>77</v>
      </c>
      <c r="DG113" s="43" t="s">
        <v>106</v>
      </c>
      <c r="DH113" s="43" t="s">
        <v>96</v>
      </c>
      <c r="DI113" s="43" t="s">
        <v>72</v>
      </c>
      <c r="DJ113" s="43" t="s">
        <v>43</v>
      </c>
      <c r="DK113" s="43" t="s">
        <v>61</v>
      </c>
      <c r="DL113" s="43" t="s">
        <v>97</v>
      </c>
      <c r="DM113" s="43" t="s">
        <v>98</v>
      </c>
      <c r="DN113" s="43" t="s">
        <v>99</v>
      </c>
      <c r="DO113" s="43" t="s">
        <v>76</v>
      </c>
      <c r="DP113"/>
      <c r="DQ113" s="52" t="s">
        <v>77</v>
      </c>
      <c r="DR113" s="52"/>
      <c r="DS113" s="52" t="s">
        <v>106</v>
      </c>
      <c r="DT113" s="52" t="s">
        <v>96</v>
      </c>
      <c r="DU113" s="52" t="s">
        <v>72</v>
      </c>
      <c r="DV113" s="52" t="s">
        <v>43</v>
      </c>
      <c r="DW113" s="52" t="s">
        <v>61</v>
      </c>
      <c r="DX113" s="52" t="s">
        <v>45</v>
      </c>
      <c r="DY113" s="52" t="s">
        <v>97</v>
      </c>
      <c r="DZ113" s="52" t="s">
        <v>98</v>
      </c>
      <c r="EA113" s="52" t="s">
        <v>99</v>
      </c>
      <c r="EB113" s="52" t="s">
        <v>76</v>
      </c>
      <c r="EC113"/>
      <c r="ED113" s="43" t="s">
        <v>77</v>
      </c>
      <c r="EF113" s="43" t="s">
        <v>106</v>
      </c>
      <c r="EG113" s="43" t="s">
        <v>96</v>
      </c>
      <c r="EH113" s="43" t="s">
        <v>72</v>
      </c>
      <c r="EI113" s="43" t="s">
        <v>43</v>
      </c>
      <c r="EJ113" s="43" t="s">
        <v>61</v>
      </c>
      <c r="EK113" s="43" t="s">
        <v>97</v>
      </c>
      <c r="EL113" s="43" t="s">
        <v>98</v>
      </c>
      <c r="EM113" s="43" t="s">
        <v>99</v>
      </c>
      <c r="EN113" s="43" t="s">
        <v>76</v>
      </c>
      <c r="EP113" s="43" t="s">
        <v>77</v>
      </c>
      <c r="ER113" s="43" t="s">
        <v>106</v>
      </c>
      <c r="ES113" s="43" t="s">
        <v>96</v>
      </c>
      <c r="ET113" s="43" t="s">
        <v>63</v>
      </c>
      <c r="EU113" s="43" t="s">
        <v>43</v>
      </c>
      <c r="EV113" s="43" t="s">
        <v>125</v>
      </c>
      <c r="EW113" s="43" t="s">
        <v>97</v>
      </c>
      <c r="EX113" s="43" t="s">
        <v>98</v>
      </c>
      <c r="EY113" s="43" t="s">
        <v>99</v>
      </c>
      <c r="EZ113" s="43" t="s">
        <v>76</v>
      </c>
      <c r="FB113" s="43" t="s">
        <v>77</v>
      </c>
      <c r="FD113" s="43" t="s">
        <v>106</v>
      </c>
      <c r="FE113" s="43" t="s">
        <v>96</v>
      </c>
      <c r="FF113" s="43" t="s">
        <v>72</v>
      </c>
      <c r="FG113" s="43" t="s">
        <v>43</v>
      </c>
      <c r="FH113" s="43" t="s">
        <v>61</v>
      </c>
      <c r="FI113" s="43" t="s">
        <v>97</v>
      </c>
      <c r="FJ113" s="43" t="s">
        <v>98</v>
      </c>
      <c r="FK113" s="43" t="s">
        <v>99</v>
      </c>
      <c r="FL113" s="43" t="s">
        <v>76</v>
      </c>
      <c r="GK113" s="43" t="s">
        <v>116</v>
      </c>
      <c r="GM113" s="43" t="s">
        <v>74</v>
      </c>
      <c r="GN113" s="43" t="s">
        <v>96</v>
      </c>
      <c r="GO113" s="43" t="s">
        <v>72</v>
      </c>
      <c r="GP113" s="43" t="s">
        <v>43</v>
      </c>
      <c r="GQ113" s="43" t="s">
        <v>61</v>
      </c>
      <c r="GR113" s="43" t="s">
        <v>98</v>
      </c>
      <c r="GS113" s="43" t="s">
        <v>99</v>
      </c>
      <c r="GT113" s="43" t="s">
        <v>63</v>
      </c>
      <c r="GU113" s="43" t="s">
        <v>76</v>
      </c>
      <c r="GV113"/>
      <c r="GW113" s="43" t="s">
        <v>116</v>
      </c>
      <c r="GY113" s="43" t="s">
        <v>106</v>
      </c>
      <c r="GZ113" s="43" t="s">
        <v>96</v>
      </c>
      <c r="HA113" s="43" t="s">
        <v>72</v>
      </c>
      <c r="HB113" s="43" t="s">
        <v>43</v>
      </c>
      <c r="HC113" s="43" t="s">
        <v>61</v>
      </c>
      <c r="HD113" s="43" t="s">
        <v>67</v>
      </c>
      <c r="HE113" s="43" t="s">
        <v>98</v>
      </c>
      <c r="HF113" s="43" t="s">
        <v>99</v>
      </c>
      <c r="HG113" s="43" t="s">
        <v>76</v>
      </c>
      <c r="HH113"/>
      <c r="HI113" s="43" t="s">
        <v>116</v>
      </c>
      <c r="HK113" s="43" t="s">
        <v>74</v>
      </c>
      <c r="HL113" s="43" t="s">
        <v>96</v>
      </c>
      <c r="HM113" s="43" t="s">
        <v>72</v>
      </c>
      <c r="HN113" s="43" t="s">
        <v>98</v>
      </c>
      <c r="HO113" s="43" t="s">
        <v>99</v>
      </c>
      <c r="HP113" s="43" t="s">
        <v>76</v>
      </c>
    </row>
    <row r="114" spans="1:224" ht="27" x14ac:dyDescent="0.25">
      <c r="A114" s="12"/>
      <c r="B114" s="13"/>
      <c r="C114" s="14"/>
      <c r="D114" s="15" t="s">
        <v>40</v>
      </c>
      <c r="E114" s="16" t="s">
        <v>41</v>
      </c>
      <c r="F114" s="16" t="s">
        <v>42</v>
      </c>
      <c r="G114" s="16" t="s">
        <v>43</v>
      </c>
      <c r="H114" s="16" t="s">
        <v>44</v>
      </c>
      <c r="I114" s="17" t="s">
        <v>45</v>
      </c>
      <c r="J114" s="17" t="s">
        <v>46</v>
      </c>
      <c r="K114" s="16" t="s">
        <v>47</v>
      </c>
      <c r="L114" s="16" t="s">
        <v>48</v>
      </c>
      <c r="M114" s="16" t="s">
        <v>49</v>
      </c>
      <c r="N114" s="16" t="s">
        <v>50</v>
      </c>
      <c r="O114" s="17" t="s">
        <v>51</v>
      </c>
      <c r="P114" s="17" t="s">
        <v>52</v>
      </c>
      <c r="Q114" s="16" t="s">
        <v>53</v>
      </c>
      <c r="R114" s="16" t="s">
        <v>54</v>
      </c>
      <c r="S114" s="16" t="s">
        <v>55</v>
      </c>
      <c r="T114" s="16" t="s">
        <v>56</v>
      </c>
      <c r="U114" s="18" t="s">
        <v>57</v>
      </c>
      <c r="V114" s="19" t="s">
        <v>58</v>
      </c>
      <c r="W114" s="20" t="s">
        <v>59</v>
      </c>
      <c r="X114" s="16" t="s">
        <v>60</v>
      </c>
      <c r="Y114" s="16" t="s">
        <v>61</v>
      </c>
      <c r="Z114" s="16" t="s">
        <v>62</v>
      </c>
      <c r="AA114" s="16" t="s">
        <v>63</v>
      </c>
      <c r="AB114" s="17" t="s">
        <v>64</v>
      </c>
      <c r="AC114" s="16" t="s">
        <v>65</v>
      </c>
      <c r="AD114" s="16" t="s">
        <v>178</v>
      </c>
      <c r="AE114" s="16" t="s">
        <v>179</v>
      </c>
      <c r="AF114" s="16" t="s">
        <v>67</v>
      </c>
      <c r="AG114" s="16" t="s">
        <v>68</v>
      </c>
      <c r="AH114" s="17" t="s">
        <v>69</v>
      </c>
      <c r="AI114" s="17" t="s">
        <v>70</v>
      </c>
      <c r="AJ114" s="16" t="s">
        <v>71</v>
      </c>
      <c r="AK114" s="16" t="s">
        <v>72</v>
      </c>
      <c r="AL114" s="16" t="s">
        <v>73</v>
      </c>
      <c r="AM114" s="16" t="s">
        <v>74</v>
      </c>
      <c r="AN114" s="21" t="s">
        <v>75</v>
      </c>
      <c r="AO114" s="21" t="s">
        <v>76</v>
      </c>
      <c r="AQ114" t="s">
        <v>93</v>
      </c>
      <c r="AR114" t="s">
        <v>83</v>
      </c>
      <c r="AS114" s="38">
        <v>107.46268884367915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38">
        <v>0</v>
      </c>
      <c r="BD114" s="38">
        <v>107.46268884367915</v>
      </c>
      <c r="BF114" s="38" t="s">
        <v>93</v>
      </c>
      <c r="BG114" s="38" t="s">
        <v>83</v>
      </c>
      <c r="BH114" s="38">
        <v>62.563365453890711</v>
      </c>
      <c r="BI114" s="38">
        <v>0</v>
      </c>
      <c r="BJ114" s="38">
        <v>0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62.563365453890711</v>
      </c>
      <c r="BT114" s="38"/>
      <c r="BU114" t="s">
        <v>93</v>
      </c>
      <c r="BV114" t="s">
        <v>78</v>
      </c>
      <c r="BW114" s="38">
        <v>50.561740003506571</v>
      </c>
      <c r="BX114" s="38">
        <v>175.14184178891949</v>
      </c>
      <c r="BY114" s="38">
        <v>0</v>
      </c>
      <c r="BZ114" s="38">
        <v>136.75588898303533</v>
      </c>
      <c r="CA114" s="38">
        <v>14.625111417919044</v>
      </c>
      <c r="CB114" s="38">
        <v>33.580872976492415</v>
      </c>
      <c r="CC114" s="38">
        <v>2.5060229343824396</v>
      </c>
      <c r="CD114" s="38">
        <v>21.563024671736734</v>
      </c>
      <c r="CE114" s="38">
        <v>0</v>
      </c>
      <c r="CF114" s="38"/>
      <c r="CG114" s="38">
        <v>204.89340180728044</v>
      </c>
      <c r="CH114" s="38">
        <v>21.346300455491367</v>
      </c>
      <c r="CI114" s="38"/>
      <c r="CJ114" s="38">
        <v>105.39730605817633</v>
      </c>
      <c r="CK114" s="38">
        <v>0</v>
      </c>
      <c r="CL114" s="38">
        <v>0</v>
      </c>
      <c r="CM114" s="38">
        <v>0</v>
      </c>
      <c r="CN114" s="38">
        <v>766.37151109694025</v>
      </c>
      <c r="CP114" t="s">
        <v>93</v>
      </c>
      <c r="CQ114" t="s">
        <v>78</v>
      </c>
      <c r="CR114" s="38">
        <v>194.46142378024996</v>
      </c>
      <c r="CS114" s="38">
        <v>8.5146413715766672E-2</v>
      </c>
      <c r="CT114" s="38">
        <v>0</v>
      </c>
      <c r="CU114" s="38">
        <v>0</v>
      </c>
      <c r="CV114" s="38">
        <v>2.8545347762365897E-5</v>
      </c>
      <c r="CW114" s="38">
        <v>0</v>
      </c>
      <c r="CX114" s="38">
        <v>0.25463736325198238</v>
      </c>
      <c r="CY114" s="38">
        <v>0.10898541413751625</v>
      </c>
      <c r="CZ114" s="38">
        <v>0</v>
      </c>
      <c r="DA114" s="38">
        <v>17.830795444893155</v>
      </c>
      <c r="DB114" s="38">
        <v>0</v>
      </c>
      <c r="DC114" s="38">
        <v>212.74101696159613</v>
      </c>
      <c r="DE114" t="s">
        <v>93</v>
      </c>
      <c r="DF114" t="s">
        <v>81</v>
      </c>
      <c r="DG114" s="38">
        <v>1.2104325666887976E-2</v>
      </c>
      <c r="DH114" s="38">
        <v>0</v>
      </c>
      <c r="DI114" s="38">
        <v>0</v>
      </c>
      <c r="DJ114" s="38">
        <v>0</v>
      </c>
      <c r="DK114" s="38">
        <v>0</v>
      </c>
      <c r="DL114" s="38">
        <v>0</v>
      </c>
      <c r="DM114" s="38">
        <v>0.49264366319688069</v>
      </c>
      <c r="DN114" s="38">
        <v>0.10179019264729172</v>
      </c>
      <c r="DO114" s="38">
        <f>+SUM(DG114:DN114)</f>
        <v>0.60653818151106043</v>
      </c>
      <c r="DQ114" s="38" t="s">
        <v>93</v>
      </c>
      <c r="DR114" s="38" t="s">
        <v>81</v>
      </c>
      <c r="DS114" s="38">
        <v>145.37047539260786</v>
      </c>
      <c r="DT114" s="38">
        <v>4.3171392545371868E-11</v>
      </c>
      <c r="DU114" s="38">
        <v>0</v>
      </c>
      <c r="DV114" s="38">
        <v>0</v>
      </c>
      <c r="DW114" s="38">
        <v>0</v>
      </c>
      <c r="DX114" s="38"/>
      <c r="DY114" s="38">
        <v>0</v>
      </c>
      <c r="DZ114" s="38">
        <v>4.6137004019190604</v>
      </c>
      <c r="EA114" s="38">
        <v>100.50955638630819</v>
      </c>
      <c r="EB114" s="38">
        <v>250.49373218087828</v>
      </c>
      <c r="ED114" t="s">
        <v>93</v>
      </c>
      <c r="EE114" t="s">
        <v>83</v>
      </c>
      <c r="EF114" s="38">
        <v>2.4599867939114675</v>
      </c>
      <c r="EG114" s="38">
        <v>0</v>
      </c>
      <c r="EH114" s="38">
        <v>0</v>
      </c>
      <c r="EI114" s="38">
        <v>0</v>
      </c>
      <c r="EJ114" s="38">
        <v>0</v>
      </c>
      <c r="EK114" s="38">
        <v>0</v>
      </c>
      <c r="EL114" s="38">
        <v>0</v>
      </c>
      <c r="EM114" s="38">
        <v>0</v>
      </c>
      <c r="EN114" s="38">
        <v>2.4599867939114675</v>
      </c>
      <c r="EP114" t="s">
        <v>93</v>
      </c>
      <c r="EQ114" t="s">
        <v>83</v>
      </c>
      <c r="ER114" s="38">
        <v>6.6550891501698368</v>
      </c>
      <c r="ES114" s="38">
        <v>0</v>
      </c>
      <c r="ET114" s="38">
        <v>0</v>
      </c>
      <c r="EU114" s="38">
        <v>0</v>
      </c>
      <c r="EV114" s="38">
        <v>0</v>
      </c>
      <c r="EW114" s="38">
        <v>0</v>
      </c>
      <c r="EX114" s="38">
        <v>0</v>
      </c>
      <c r="EY114" s="38">
        <v>0</v>
      </c>
      <c r="EZ114" s="38">
        <v>6.6550891501698368</v>
      </c>
      <c r="FB114" t="s">
        <v>93</v>
      </c>
      <c r="FC114" t="s">
        <v>83</v>
      </c>
      <c r="FD114" s="38">
        <v>4.5003255728612679</v>
      </c>
      <c r="FE114" s="38">
        <v>0</v>
      </c>
      <c r="FF114" s="38">
        <v>0</v>
      </c>
      <c r="FG114" s="38">
        <v>0</v>
      </c>
      <c r="FH114" s="38">
        <v>0</v>
      </c>
      <c r="FI114" s="38">
        <v>0</v>
      </c>
      <c r="FJ114" s="38">
        <v>0</v>
      </c>
      <c r="FK114" s="38">
        <v>0</v>
      </c>
      <c r="FL114" s="38">
        <v>4.5003255728612679</v>
      </c>
      <c r="FP114" s="38"/>
      <c r="FQ114" s="38"/>
      <c r="FR114" s="38"/>
      <c r="FS114" s="38"/>
      <c r="FT114" s="38"/>
      <c r="FU114" s="38"/>
      <c r="FV114" s="38"/>
      <c r="GK114" t="s">
        <v>93</v>
      </c>
      <c r="GL114" s="38" t="s">
        <v>80</v>
      </c>
      <c r="GM114" s="38">
        <v>0</v>
      </c>
      <c r="GN114" s="38"/>
      <c r="GO114" s="38"/>
      <c r="GP114" s="38"/>
      <c r="GQ114" s="38"/>
      <c r="GR114" s="38"/>
      <c r="GS114" s="38"/>
      <c r="GT114" s="38"/>
      <c r="GU114" s="38">
        <v>0</v>
      </c>
      <c r="GW114" t="s">
        <v>93</v>
      </c>
      <c r="GX114" t="s">
        <v>166</v>
      </c>
      <c r="GY114" s="38">
        <v>0</v>
      </c>
      <c r="GZ114" s="38">
        <v>0</v>
      </c>
      <c r="HA114" s="38"/>
      <c r="HB114" s="38"/>
      <c r="HC114" s="38"/>
      <c r="HD114" s="38"/>
      <c r="HE114" s="38">
        <v>0</v>
      </c>
      <c r="HF114" s="38">
        <v>0</v>
      </c>
      <c r="HG114" s="38">
        <v>0</v>
      </c>
      <c r="HI114" t="s">
        <v>93</v>
      </c>
      <c r="HJ114" t="s">
        <v>124</v>
      </c>
      <c r="HO114">
        <v>113.15135163302497</v>
      </c>
      <c r="HP114">
        <v>113.15135163302497</v>
      </c>
    </row>
    <row r="115" spans="1:224" ht="18" customHeight="1" x14ac:dyDescent="0.25">
      <c r="A115" s="93" t="s">
        <v>77</v>
      </c>
      <c r="B115" s="96" t="s">
        <v>93</v>
      </c>
      <c r="C115" s="23" t="s">
        <v>78</v>
      </c>
      <c r="D115" s="71">
        <v>2.5060229343824396</v>
      </c>
      <c r="E115" s="72">
        <v>33.580872976492415</v>
      </c>
      <c r="F115" s="72">
        <v>21.563024671736734</v>
      </c>
      <c r="G115" s="72">
        <v>136.75588898303533</v>
      </c>
      <c r="H115" s="72"/>
      <c r="I115" s="72">
        <v>0</v>
      </c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>
        <v>0</v>
      </c>
      <c r="U115" s="73"/>
      <c r="V115" s="71">
        <f>SUM(D115:T115)</f>
        <v>194.40580956564693</v>
      </c>
      <c r="W115" s="71">
        <v>0</v>
      </c>
      <c r="X115" s="72"/>
      <c r="Y115" s="72">
        <v>14.625139963266806</v>
      </c>
      <c r="Z115" s="72">
        <v>175.22698820263525</v>
      </c>
      <c r="AA115" s="72">
        <v>0</v>
      </c>
      <c r="AB115" s="72">
        <v>0</v>
      </c>
      <c r="AC115" s="72"/>
      <c r="AD115" s="72">
        <v>123.22810150306948</v>
      </c>
      <c r="AE115" s="72"/>
      <c r="AF115" s="72">
        <v>205.14803917053243</v>
      </c>
      <c r="AG115" s="72">
        <v>21.455285869628884</v>
      </c>
      <c r="AH115" s="72"/>
      <c r="AI115" s="72">
        <v>0</v>
      </c>
      <c r="AJ115" s="72">
        <v>0</v>
      </c>
      <c r="AK115" s="72">
        <v>0</v>
      </c>
      <c r="AL115" s="72"/>
      <c r="AM115" s="72">
        <v>245.02316378375653</v>
      </c>
      <c r="AN115" s="74">
        <f>SUM(W115:AM115)</f>
        <v>784.70671849288942</v>
      </c>
      <c r="AO115" s="74">
        <f>+AN115+V115</f>
        <v>979.11252805853633</v>
      </c>
      <c r="AR115" t="s">
        <v>103</v>
      </c>
      <c r="AS115" s="38">
        <v>16.810159797007554</v>
      </c>
      <c r="AT115" s="38">
        <v>0</v>
      </c>
      <c r="AU115" s="38">
        <v>1473.0137036970334</v>
      </c>
      <c r="AV115" s="38">
        <v>12630.5309011472</v>
      </c>
      <c r="AW115" s="38">
        <v>87.326326011476709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14207.681090652717</v>
      </c>
      <c r="BF115" s="38"/>
      <c r="BG115" s="38" t="s">
        <v>109</v>
      </c>
      <c r="BH115" s="38">
        <v>12.662216559260793</v>
      </c>
      <c r="BI115" s="38">
        <v>51.292362109913363</v>
      </c>
      <c r="BJ115" s="38">
        <v>0</v>
      </c>
      <c r="BK115" s="38">
        <v>42.919723643481717</v>
      </c>
      <c r="BL115" s="38">
        <v>11.783107718906113</v>
      </c>
      <c r="BM115" s="38">
        <v>0</v>
      </c>
      <c r="BN115" s="38">
        <v>0</v>
      </c>
      <c r="BO115" s="38">
        <v>0</v>
      </c>
      <c r="BP115" s="38">
        <v>0</v>
      </c>
      <c r="BQ115" s="38">
        <v>0</v>
      </c>
      <c r="BR115" s="38">
        <v>0</v>
      </c>
      <c r="BS115" s="38">
        <v>118.65741003156198</v>
      </c>
      <c r="BT115" s="38"/>
      <c r="BV115" t="s">
        <v>79</v>
      </c>
      <c r="BW115" s="38">
        <v>23.148766405132648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/>
      <c r="CF115" s="38">
        <v>0</v>
      </c>
      <c r="CG115" s="38">
        <v>0</v>
      </c>
      <c r="CH115" s="38">
        <v>0</v>
      </c>
      <c r="CI115" s="38">
        <v>0</v>
      </c>
      <c r="CJ115" s="38">
        <v>0</v>
      </c>
      <c r="CK115" s="38"/>
      <c r="CL115" s="38"/>
      <c r="CM115" s="38"/>
      <c r="CN115" s="38">
        <v>23.148766405132648</v>
      </c>
      <c r="CQ115" t="s">
        <v>81</v>
      </c>
      <c r="CR115" s="38">
        <v>2378.6989969088554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3.1438886811521274E-3</v>
      </c>
      <c r="DA115" s="38">
        <v>15.730913883377385</v>
      </c>
      <c r="DB115" s="38">
        <v>4.8159736271584341</v>
      </c>
      <c r="DC115" s="38">
        <v>2399.2490283080729</v>
      </c>
      <c r="DF115" t="s">
        <v>83</v>
      </c>
      <c r="DG115" s="38">
        <v>8.1354063271470224E-5</v>
      </c>
      <c r="DH115" s="38">
        <v>0</v>
      </c>
      <c r="DI115" s="38">
        <v>0</v>
      </c>
      <c r="DJ115" s="38">
        <v>0</v>
      </c>
      <c r="DK115" s="38">
        <v>0</v>
      </c>
      <c r="DL115" s="38">
        <v>0</v>
      </c>
      <c r="DM115" s="38">
        <v>0</v>
      </c>
      <c r="DN115" s="38">
        <v>0</v>
      </c>
      <c r="DO115" s="38">
        <f t="shared" ref="DO115:DO124" si="36">+SUM(DG115:DN115)</f>
        <v>8.1354063271470224E-5</v>
      </c>
      <c r="DQ115" s="38"/>
      <c r="DR115" s="38" t="s">
        <v>83</v>
      </c>
      <c r="DS115" s="38">
        <v>11.01458514103185</v>
      </c>
      <c r="DT115" s="38">
        <v>0</v>
      </c>
      <c r="DU115" s="38">
        <v>0</v>
      </c>
      <c r="DV115" s="38">
        <v>0</v>
      </c>
      <c r="DW115" s="38">
        <v>0</v>
      </c>
      <c r="DX115" s="38"/>
      <c r="DY115" s="38">
        <v>0</v>
      </c>
      <c r="DZ115" s="38">
        <v>0</v>
      </c>
      <c r="EA115" s="38">
        <v>0</v>
      </c>
      <c r="EB115" s="38">
        <v>11.01458514103185</v>
      </c>
      <c r="EE115" t="s">
        <v>109</v>
      </c>
      <c r="EF115" s="38">
        <v>0.28144487440866683</v>
      </c>
      <c r="EG115" s="38">
        <v>0.26026203846769991</v>
      </c>
      <c r="EH115" s="38">
        <v>0</v>
      </c>
      <c r="EI115" s="38">
        <v>0</v>
      </c>
      <c r="EJ115" s="38">
        <v>0</v>
      </c>
      <c r="EK115" s="38">
        <v>0</v>
      </c>
      <c r="EL115" s="38">
        <v>0</v>
      </c>
      <c r="EM115" s="38">
        <v>0</v>
      </c>
      <c r="EN115" s="38">
        <v>0.54170691287636674</v>
      </c>
      <c r="EQ115" t="s">
        <v>109</v>
      </c>
      <c r="ER115" s="38">
        <v>0.95480593140705905</v>
      </c>
      <c r="ES115" s="38">
        <v>0</v>
      </c>
      <c r="ET115" s="38">
        <v>0</v>
      </c>
      <c r="EU115" s="38">
        <v>0</v>
      </c>
      <c r="EV115" s="38">
        <v>0</v>
      </c>
      <c r="EW115" s="38">
        <v>0</v>
      </c>
      <c r="EX115" s="38">
        <v>0</v>
      </c>
      <c r="EY115" s="38">
        <v>0</v>
      </c>
      <c r="EZ115" s="38">
        <v>0.95480593140705905</v>
      </c>
      <c r="FC115" t="s">
        <v>109</v>
      </c>
      <c r="FD115" s="38">
        <v>0.30619713815401089</v>
      </c>
      <c r="FE115" s="38">
        <v>0.66848470067848098</v>
      </c>
      <c r="FF115" s="38">
        <v>0</v>
      </c>
      <c r="FG115" s="38">
        <v>0</v>
      </c>
      <c r="FH115" s="38">
        <v>0</v>
      </c>
      <c r="FI115" s="38">
        <v>0</v>
      </c>
      <c r="FJ115" s="38">
        <v>0</v>
      </c>
      <c r="FK115" s="38">
        <v>0</v>
      </c>
      <c r="FL115" s="38">
        <v>0.97468183883249182</v>
      </c>
      <c r="FP115" s="38"/>
      <c r="FQ115" s="38"/>
      <c r="FR115" s="38"/>
      <c r="FS115" s="38"/>
      <c r="FT115" s="38"/>
      <c r="FU115" s="38"/>
      <c r="FV115" s="38"/>
      <c r="GL115" s="38" t="s">
        <v>83</v>
      </c>
      <c r="GM115" s="38">
        <v>0</v>
      </c>
      <c r="GN115" s="38"/>
      <c r="GO115" s="38"/>
      <c r="GP115" s="38"/>
      <c r="GQ115" s="38"/>
      <c r="GR115" s="38"/>
      <c r="GS115" s="38"/>
      <c r="GT115" s="38"/>
      <c r="GU115" s="38">
        <v>0</v>
      </c>
      <c r="GX115" t="s">
        <v>83</v>
      </c>
      <c r="GY115" s="38">
        <v>0</v>
      </c>
      <c r="GZ115" s="38"/>
      <c r="HA115" s="38"/>
      <c r="HB115" s="38"/>
      <c r="HC115" s="38"/>
      <c r="HD115" s="38"/>
      <c r="HE115" s="38"/>
      <c r="HF115" s="38">
        <v>0</v>
      </c>
      <c r="HG115" s="38">
        <v>0</v>
      </c>
      <c r="HJ115" t="s">
        <v>76</v>
      </c>
      <c r="HK115">
        <v>0</v>
      </c>
      <c r="HL115">
        <v>0</v>
      </c>
      <c r="HM115">
        <v>0</v>
      </c>
      <c r="HN115">
        <v>0</v>
      </c>
      <c r="HO115">
        <v>113.15135163302497</v>
      </c>
      <c r="HP115">
        <v>113.15135163302497</v>
      </c>
    </row>
    <row r="116" spans="1:224" ht="18" customHeight="1" x14ac:dyDescent="0.25">
      <c r="A116" s="93"/>
      <c r="B116" s="96"/>
      <c r="C116" s="22" t="s">
        <v>79</v>
      </c>
      <c r="D116" s="75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7"/>
      <c r="V116" s="75">
        <f t="shared" ref="V116:V129" si="37">SUM(D116:T116)</f>
        <v>0</v>
      </c>
      <c r="W116" s="75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>
        <v>23.148766405132648</v>
      </c>
      <c r="AN116" s="78">
        <f t="shared" ref="AN116:AN129" si="38">SUM(W116:AM116)</f>
        <v>23.148766405132648</v>
      </c>
      <c r="AO116" s="78">
        <f t="shared" ref="AO116:AO129" si="39">+AN116+V116</f>
        <v>23.148766405132648</v>
      </c>
      <c r="AR116" t="s">
        <v>86</v>
      </c>
      <c r="AS116" s="38">
        <v>9.3284501690556708E-3</v>
      </c>
      <c r="AT116" s="38">
        <v>0</v>
      </c>
      <c r="AU116" s="38">
        <v>25.466393783506977</v>
      </c>
      <c r="AV116" s="38">
        <v>1276.1128938192101</v>
      </c>
      <c r="AW116" s="38">
        <v>9.7041220077866512</v>
      </c>
      <c r="AX116" s="38">
        <v>11.7078355008</v>
      </c>
      <c r="AY116" s="38">
        <v>0</v>
      </c>
      <c r="AZ116" s="38">
        <v>0</v>
      </c>
      <c r="BA116" s="38">
        <v>0</v>
      </c>
      <c r="BB116" s="38">
        <v>0</v>
      </c>
      <c r="BC116" s="38">
        <v>0</v>
      </c>
      <c r="BD116" s="38">
        <v>1323.0005735614727</v>
      </c>
      <c r="BF116" s="38"/>
      <c r="BG116" s="38" t="s">
        <v>85</v>
      </c>
      <c r="BH116" s="38">
        <v>30.341040661823076</v>
      </c>
      <c r="BI116" s="38">
        <v>0</v>
      </c>
      <c r="BJ116" s="38">
        <v>0</v>
      </c>
      <c r="BK116" s="38">
        <v>0</v>
      </c>
      <c r="BL116" s="38">
        <v>0</v>
      </c>
      <c r="BM116" s="38">
        <v>0</v>
      </c>
      <c r="BN116" s="38">
        <v>0</v>
      </c>
      <c r="BO116" s="38">
        <v>0</v>
      </c>
      <c r="BP116" s="38">
        <v>0</v>
      </c>
      <c r="BQ116" s="38">
        <v>0</v>
      </c>
      <c r="BR116" s="38">
        <v>0</v>
      </c>
      <c r="BS116" s="38">
        <v>30.341040661823076</v>
      </c>
      <c r="BT116" s="38"/>
      <c r="BV116" t="s">
        <v>80</v>
      </c>
      <c r="BW116" s="38">
        <v>13.436405975048356</v>
      </c>
      <c r="BX116" s="38">
        <v>0</v>
      </c>
      <c r="BY116" s="38">
        <v>0</v>
      </c>
      <c r="BZ116" s="38">
        <v>0</v>
      </c>
      <c r="CA116" s="38">
        <v>0</v>
      </c>
      <c r="CB116" s="38">
        <v>0</v>
      </c>
      <c r="CC116" s="38">
        <v>0</v>
      </c>
      <c r="CD116" s="38">
        <v>0</v>
      </c>
      <c r="CE116" s="38"/>
      <c r="CF116" s="38">
        <v>0</v>
      </c>
      <c r="CG116" s="38">
        <v>0</v>
      </c>
      <c r="CH116" s="38">
        <v>0</v>
      </c>
      <c r="CI116" s="38">
        <v>0</v>
      </c>
      <c r="CJ116" s="38">
        <v>0</v>
      </c>
      <c r="CK116" s="38"/>
      <c r="CL116" s="38"/>
      <c r="CM116" s="38"/>
      <c r="CN116" s="38">
        <v>13.436405975048356</v>
      </c>
      <c r="CQ116" t="s">
        <v>83</v>
      </c>
      <c r="CR116" s="38">
        <v>15.206353383484691</v>
      </c>
      <c r="CS116" s="38">
        <v>0</v>
      </c>
      <c r="CT116" s="38">
        <v>0</v>
      </c>
      <c r="CU116" s="38">
        <v>0</v>
      </c>
      <c r="CV116" s="38">
        <v>0</v>
      </c>
      <c r="CW116" s="38">
        <v>0</v>
      </c>
      <c r="CX116" s="38">
        <v>0</v>
      </c>
      <c r="CY116" s="38">
        <v>0</v>
      </c>
      <c r="CZ116" s="38">
        <v>0</v>
      </c>
      <c r="DA116" s="38">
        <v>0</v>
      </c>
      <c r="DB116" s="38">
        <v>0</v>
      </c>
      <c r="DC116" s="38">
        <v>15.206353383484691</v>
      </c>
      <c r="DF116" t="s">
        <v>109</v>
      </c>
      <c r="DG116" s="38">
        <v>3.2814822313150601E-4</v>
      </c>
      <c r="DH116" s="38">
        <v>2.2266484982918475E-2</v>
      </c>
      <c r="DI116" s="38">
        <v>0</v>
      </c>
      <c r="DJ116" s="38">
        <v>0.12467130274131163</v>
      </c>
      <c r="DK116" s="38">
        <v>0</v>
      </c>
      <c r="DL116" s="38">
        <v>0</v>
      </c>
      <c r="DM116" s="38">
        <v>0</v>
      </c>
      <c r="DN116" s="38">
        <v>0</v>
      </c>
      <c r="DO116" s="38">
        <f t="shared" si="36"/>
        <v>0.14726593594736162</v>
      </c>
      <c r="DQ116" s="38"/>
      <c r="DR116" s="38" t="s">
        <v>84</v>
      </c>
      <c r="DS116" s="38">
        <v>3.9813429394801265E-2</v>
      </c>
      <c r="DT116" s="38">
        <v>0.36701957847942918</v>
      </c>
      <c r="DU116" s="38">
        <v>0</v>
      </c>
      <c r="DV116" s="38">
        <v>5.2832691795312137</v>
      </c>
      <c r="DW116" s="38">
        <v>1.0155242229575175E-2</v>
      </c>
      <c r="DX116" s="38"/>
      <c r="DY116" s="38">
        <v>0</v>
      </c>
      <c r="DZ116" s="38">
        <v>0</v>
      </c>
      <c r="EA116" s="38">
        <v>0</v>
      </c>
      <c r="EB116" s="38">
        <v>5.7002574296350197</v>
      </c>
      <c r="EE116" t="s">
        <v>85</v>
      </c>
      <c r="EF116" s="38">
        <v>6.3999257498285889E-2</v>
      </c>
      <c r="EG116" s="38">
        <v>0</v>
      </c>
      <c r="EH116" s="38">
        <v>0</v>
      </c>
      <c r="EI116" s="38">
        <v>0</v>
      </c>
      <c r="EJ116" s="38">
        <v>0</v>
      </c>
      <c r="EK116" s="38">
        <v>0</v>
      </c>
      <c r="EL116" s="38">
        <v>0</v>
      </c>
      <c r="EM116" s="38">
        <v>0</v>
      </c>
      <c r="EN116" s="38">
        <v>6.3999257498285889E-2</v>
      </c>
      <c r="EQ116" t="s">
        <v>85</v>
      </c>
      <c r="ER116" s="38">
        <v>0.11058722544705882</v>
      </c>
      <c r="ES116" s="38">
        <v>0</v>
      </c>
      <c r="ET116" s="38">
        <v>0</v>
      </c>
      <c r="EU116" s="38">
        <v>0</v>
      </c>
      <c r="EV116" s="38">
        <v>0</v>
      </c>
      <c r="EW116" s="38">
        <v>0</v>
      </c>
      <c r="EX116" s="38">
        <v>0</v>
      </c>
      <c r="EY116" s="38">
        <v>0</v>
      </c>
      <c r="EZ116" s="38">
        <v>0.11058722544705882</v>
      </c>
      <c r="FC116" t="s">
        <v>85</v>
      </c>
      <c r="FD116" s="38">
        <v>2.0459659577840665</v>
      </c>
      <c r="FE116" s="38">
        <v>0</v>
      </c>
      <c r="FF116" s="38">
        <v>0</v>
      </c>
      <c r="FG116" s="38">
        <v>0</v>
      </c>
      <c r="FH116" s="38">
        <v>0</v>
      </c>
      <c r="FI116" s="38">
        <v>0</v>
      </c>
      <c r="FJ116" s="38">
        <v>0</v>
      </c>
      <c r="FK116" s="38">
        <v>0</v>
      </c>
      <c r="FL116" s="38">
        <v>2.0459659577840665</v>
      </c>
      <c r="FP116" s="38"/>
      <c r="FQ116" s="38"/>
      <c r="FR116" s="38"/>
      <c r="FS116" s="38"/>
      <c r="FT116" s="38"/>
      <c r="FU116" s="38"/>
      <c r="FV116" s="38"/>
      <c r="GL116" s="38" t="s">
        <v>109</v>
      </c>
      <c r="GM116" s="38">
        <v>0</v>
      </c>
      <c r="GN116" s="38">
        <v>0.153367299072</v>
      </c>
      <c r="GO116" s="38">
        <v>0</v>
      </c>
      <c r="GP116" s="38">
        <v>0</v>
      </c>
      <c r="GQ116" s="38">
        <v>0</v>
      </c>
      <c r="GR116" s="38"/>
      <c r="GS116" s="38"/>
      <c r="GT116" s="38"/>
      <c r="GU116" s="38">
        <v>0.153367299072</v>
      </c>
      <c r="GX116" t="s">
        <v>109</v>
      </c>
      <c r="GY116" s="38">
        <v>0</v>
      </c>
      <c r="GZ116" s="38">
        <v>0</v>
      </c>
      <c r="HA116" s="38">
        <v>0</v>
      </c>
      <c r="HB116" s="38">
        <v>0</v>
      </c>
      <c r="HC116" s="38">
        <v>0</v>
      </c>
      <c r="HD116" s="38"/>
      <c r="HE116" s="38"/>
      <c r="HF116" s="38">
        <v>0</v>
      </c>
      <c r="HG116" s="38">
        <v>0</v>
      </c>
    </row>
    <row r="117" spans="1:224" x14ac:dyDescent="0.25">
      <c r="A117" s="93"/>
      <c r="B117" s="96"/>
      <c r="C117" s="23" t="s">
        <v>80</v>
      </c>
      <c r="D117" s="71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3"/>
      <c r="V117" s="71">
        <f t="shared" si="37"/>
        <v>0</v>
      </c>
      <c r="W117" s="71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>
        <v>13.436405975048356</v>
      </c>
      <c r="AN117" s="74">
        <f t="shared" si="38"/>
        <v>13.436405975048356</v>
      </c>
      <c r="AO117" s="74">
        <f t="shared" si="39"/>
        <v>13.436405975048356</v>
      </c>
      <c r="AR117" t="s">
        <v>104</v>
      </c>
      <c r="AS117" s="38">
        <v>0</v>
      </c>
      <c r="AT117" s="38">
        <v>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38">
        <v>0</v>
      </c>
      <c r="BD117" s="38">
        <v>0</v>
      </c>
      <c r="BF117" s="38"/>
      <c r="BG117" s="38" t="s">
        <v>86</v>
      </c>
      <c r="BH117" s="38">
        <v>6.6131252104772527</v>
      </c>
      <c r="BI117" s="38">
        <v>0</v>
      </c>
      <c r="BJ117" s="38">
        <v>0</v>
      </c>
      <c r="BK117" s="38">
        <v>6.6392952055089065</v>
      </c>
      <c r="BL117" s="38">
        <v>0</v>
      </c>
      <c r="BM117" s="38">
        <v>5.8491093678219341</v>
      </c>
      <c r="BN117" s="38">
        <v>0</v>
      </c>
      <c r="BO117" s="38">
        <v>0</v>
      </c>
      <c r="BP117" s="38">
        <v>0</v>
      </c>
      <c r="BQ117" s="38">
        <v>0</v>
      </c>
      <c r="BR117" s="38">
        <v>0</v>
      </c>
      <c r="BS117" s="38">
        <v>19.101529783808093</v>
      </c>
      <c r="BT117" s="38"/>
      <c r="BV117" t="s">
        <v>81</v>
      </c>
      <c r="BW117" s="38">
        <v>263.35971829546088</v>
      </c>
      <c r="BX117" s="38">
        <v>0</v>
      </c>
      <c r="BY117" s="38">
        <v>0</v>
      </c>
      <c r="BZ117" s="38">
        <v>0</v>
      </c>
      <c r="CA117" s="38">
        <v>0</v>
      </c>
      <c r="CB117" s="38">
        <v>0</v>
      </c>
      <c r="CC117" s="38">
        <v>0</v>
      </c>
      <c r="CD117" s="38">
        <v>0</v>
      </c>
      <c r="CE117" s="38"/>
      <c r="CF117" s="38">
        <v>0</v>
      </c>
      <c r="CG117" s="38">
        <v>0</v>
      </c>
      <c r="CH117" s="38">
        <v>0</v>
      </c>
      <c r="CI117" s="38">
        <v>0</v>
      </c>
      <c r="CJ117" s="38">
        <v>0</v>
      </c>
      <c r="CK117" s="38"/>
      <c r="CL117" s="38"/>
      <c r="CM117" s="38"/>
      <c r="CN117" s="38">
        <v>263.35971829546088</v>
      </c>
      <c r="CQ117" t="s">
        <v>84</v>
      </c>
      <c r="CR117" s="38">
        <v>8.9420103447626698</v>
      </c>
      <c r="CS117" s="38">
        <v>0.25743669108984651</v>
      </c>
      <c r="CT117" s="38">
        <v>0</v>
      </c>
      <c r="CU117" s="38">
        <v>5.798274313030292E-4</v>
      </c>
      <c r="CV117" s="38">
        <v>5.8605253129717086E-3</v>
      </c>
      <c r="CW117" s="38">
        <v>0</v>
      </c>
      <c r="CX117" s="38">
        <v>0</v>
      </c>
      <c r="CY117" s="38">
        <v>0</v>
      </c>
      <c r="CZ117" s="38">
        <v>0</v>
      </c>
      <c r="DA117" s="38">
        <v>0</v>
      </c>
      <c r="DB117" s="38">
        <v>0</v>
      </c>
      <c r="DC117" s="38">
        <v>9.2058873885967909</v>
      </c>
      <c r="DF117" t="s">
        <v>85</v>
      </c>
      <c r="DG117" s="38">
        <v>2.8613272629207202E-3</v>
      </c>
      <c r="DH117" s="38">
        <v>0</v>
      </c>
      <c r="DI117" s="38">
        <v>0</v>
      </c>
      <c r="DJ117" s="38">
        <v>0</v>
      </c>
      <c r="DK117" s="38">
        <v>0</v>
      </c>
      <c r="DL117" s="38">
        <v>0</v>
      </c>
      <c r="DM117" s="38">
        <v>0</v>
      </c>
      <c r="DN117" s="38">
        <v>0</v>
      </c>
      <c r="DO117" s="38">
        <f t="shared" si="36"/>
        <v>2.8613272629207202E-3</v>
      </c>
      <c r="DQ117" s="38"/>
      <c r="DR117" s="38" t="s">
        <v>117</v>
      </c>
      <c r="DS117" s="38"/>
      <c r="DT117" s="38"/>
      <c r="DU117" s="38"/>
      <c r="DV117" s="38"/>
      <c r="DW117" s="38"/>
      <c r="DX117" s="38">
        <v>0</v>
      </c>
      <c r="DY117" s="38"/>
      <c r="DZ117" s="38"/>
      <c r="EA117" s="38"/>
      <c r="EB117" s="38">
        <v>0</v>
      </c>
      <c r="EE117" t="s">
        <v>86</v>
      </c>
      <c r="EF117" s="38">
        <v>0</v>
      </c>
      <c r="EG117" s="38">
        <v>0</v>
      </c>
      <c r="EH117" s="38">
        <v>0</v>
      </c>
      <c r="EI117" s="38">
        <v>0</v>
      </c>
      <c r="EJ117" s="38">
        <v>0</v>
      </c>
      <c r="EK117" s="38">
        <v>0</v>
      </c>
      <c r="EL117" s="38">
        <v>0</v>
      </c>
      <c r="EM117" s="38">
        <v>0</v>
      </c>
      <c r="EN117" s="38">
        <v>0</v>
      </c>
      <c r="EQ117" t="s">
        <v>86</v>
      </c>
      <c r="ER117" s="38">
        <v>0</v>
      </c>
      <c r="ES117" s="38">
        <v>0</v>
      </c>
      <c r="ET117" s="38">
        <v>0</v>
      </c>
      <c r="EU117" s="38">
        <v>0</v>
      </c>
      <c r="EV117" s="38">
        <v>0</v>
      </c>
      <c r="EW117" s="38">
        <v>0</v>
      </c>
      <c r="EX117" s="38">
        <v>0</v>
      </c>
      <c r="EY117" s="38">
        <v>0</v>
      </c>
      <c r="EZ117" s="38">
        <v>0</v>
      </c>
      <c r="FC117" t="s">
        <v>86</v>
      </c>
      <c r="FD117" s="38">
        <v>0</v>
      </c>
      <c r="FE117" s="38">
        <v>0</v>
      </c>
      <c r="FF117" s="38">
        <v>0</v>
      </c>
      <c r="FG117" s="38">
        <v>0</v>
      </c>
      <c r="FH117" s="38">
        <v>0</v>
      </c>
      <c r="FI117" s="38">
        <v>0</v>
      </c>
      <c r="FJ117" s="38">
        <v>0</v>
      </c>
      <c r="FK117" s="38">
        <v>0</v>
      </c>
      <c r="FL117" s="38">
        <v>0</v>
      </c>
      <c r="FP117" s="38"/>
      <c r="FQ117" s="38"/>
      <c r="FR117" s="38"/>
      <c r="FS117" s="38"/>
      <c r="FT117" s="38"/>
      <c r="FU117" s="38"/>
      <c r="FV117" s="38"/>
      <c r="GL117" s="38" t="s">
        <v>85</v>
      </c>
      <c r="GM117" s="38">
        <v>0</v>
      </c>
      <c r="GO117" s="38"/>
      <c r="GP117" s="38"/>
      <c r="GQ117" s="38"/>
      <c r="GR117" s="38"/>
      <c r="GS117" s="38"/>
      <c r="GT117" s="38"/>
      <c r="GU117" s="38">
        <v>0</v>
      </c>
      <c r="GX117" t="s">
        <v>121</v>
      </c>
      <c r="GY117" s="38">
        <v>0</v>
      </c>
      <c r="GZ117" s="38"/>
      <c r="HA117" s="38"/>
      <c r="HB117" s="38"/>
      <c r="HC117" s="38"/>
      <c r="HD117" s="38"/>
      <c r="HE117" s="38"/>
      <c r="HF117" s="38">
        <v>0</v>
      </c>
      <c r="HG117" s="38">
        <v>0</v>
      </c>
    </row>
    <row r="118" spans="1:224" ht="18" x14ac:dyDescent="0.25">
      <c r="A118" s="93"/>
      <c r="B118" s="96"/>
      <c r="C118" s="22" t="s">
        <v>81</v>
      </c>
      <c r="D118" s="75"/>
      <c r="E118" s="76"/>
      <c r="F118" s="76"/>
      <c r="G118" s="76"/>
      <c r="H118" s="76"/>
      <c r="I118" s="76"/>
      <c r="J118" s="76"/>
      <c r="K118" s="76">
        <v>0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7"/>
      <c r="V118" s="75">
        <f t="shared" si="37"/>
        <v>0</v>
      </c>
      <c r="W118" s="75"/>
      <c r="X118" s="76"/>
      <c r="Y118" s="76"/>
      <c r="Z118" s="76">
        <v>4.3171392545371868E-11</v>
      </c>
      <c r="AA118" s="76">
        <v>189.17701898844348</v>
      </c>
      <c r="AB118" s="76">
        <v>5.1785584176095298</v>
      </c>
      <c r="AC118" s="76">
        <v>0</v>
      </c>
      <c r="AD118" s="76">
        <v>348.70754570700291</v>
      </c>
      <c r="AE118" s="76"/>
      <c r="AF118" s="76">
        <v>6.9070463812436284E-2</v>
      </c>
      <c r="AG118" s="76"/>
      <c r="AH118" s="76"/>
      <c r="AI118" s="76"/>
      <c r="AJ118" s="76"/>
      <c r="AK118" s="76">
        <v>0</v>
      </c>
      <c r="AL118" s="76"/>
      <c r="AM118" s="76">
        <v>2906.9841631883469</v>
      </c>
      <c r="AN118" s="78">
        <f t="shared" si="38"/>
        <v>3450.1163567652584</v>
      </c>
      <c r="AO118" s="78">
        <f t="shared" si="39"/>
        <v>3450.1163567652584</v>
      </c>
      <c r="AR118" t="s">
        <v>108</v>
      </c>
      <c r="AS118" s="38">
        <v>2.4685253133842296E-2</v>
      </c>
      <c r="AT118" s="38">
        <v>0</v>
      </c>
      <c r="AU118" s="38">
        <v>0</v>
      </c>
      <c r="AV118" s="38">
        <v>0</v>
      </c>
      <c r="AW118" s="38">
        <v>0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38">
        <v>0</v>
      </c>
      <c r="BD118" s="38">
        <v>2.4685253133842296E-2</v>
      </c>
      <c r="BF118" s="38"/>
      <c r="BG118" s="38" t="s">
        <v>87</v>
      </c>
      <c r="BH118" s="38">
        <v>6.9832749427408067E-2</v>
      </c>
      <c r="BI118" s="38">
        <v>0</v>
      </c>
      <c r="BJ118" s="38">
        <v>0</v>
      </c>
      <c r="BK118" s="38">
        <v>0</v>
      </c>
      <c r="BL118" s="38">
        <v>0</v>
      </c>
      <c r="BM118" s="38">
        <v>0</v>
      </c>
      <c r="BN118" s="38">
        <v>0.13460988637303276</v>
      </c>
      <c r="BO118" s="38">
        <v>0</v>
      </c>
      <c r="BP118" s="38">
        <v>0</v>
      </c>
      <c r="BQ118" s="38">
        <v>0</v>
      </c>
      <c r="BR118" s="38">
        <v>0</v>
      </c>
      <c r="BS118" s="38">
        <v>0.20444263580044081</v>
      </c>
      <c r="BT118" s="38"/>
      <c r="BV118" t="s">
        <v>83</v>
      </c>
      <c r="BW118" s="38">
        <v>6.2737156721330756</v>
      </c>
      <c r="BX118" s="38">
        <v>0</v>
      </c>
      <c r="BY118" s="38">
        <v>0</v>
      </c>
      <c r="BZ118" s="38">
        <v>0</v>
      </c>
      <c r="CA118" s="38">
        <v>0</v>
      </c>
      <c r="CB118" s="38">
        <v>0</v>
      </c>
      <c r="CC118" s="38">
        <v>0</v>
      </c>
      <c r="CD118" s="38">
        <v>0</v>
      </c>
      <c r="CE118" s="38"/>
      <c r="CF118" s="38">
        <v>0</v>
      </c>
      <c r="CG118" s="38">
        <v>0</v>
      </c>
      <c r="CH118" s="38">
        <v>0</v>
      </c>
      <c r="CI118" s="38">
        <v>0</v>
      </c>
      <c r="CJ118" s="38">
        <v>0</v>
      </c>
      <c r="CK118" s="38"/>
      <c r="CL118" s="38"/>
      <c r="CM118" s="38"/>
      <c r="CN118" s="38">
        <v>6.2737156721330756</v>
      </c>
      <c r="CQ118" t="s">
        <v>85</v>
      </c>
      <c r="CR118" s="38">
        <v>0.60252649769910283</v>
      </c>
      <c r="CS118" s="38">
        <v>0</v>
      </c>
      <c r="CT118" s="38">
        <v>0</v>
      </c>
      <c r="CU118" s="38">
        <v>0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0</v>
      </c>
      <c r="DB118" s="38">
        <v>0</v>
      </c>
      <c r="DC118" s="38">
        <v>0.60252649769910283</v>
      </c>
      <c r="DF118" t="s">
        <v>86</v>
      </c>
      <c r="DG118" s="38">
        <v>0</v>
      </c>
      <c r="DH118" s="38">
        <v>0</v>
      </c>
      <c r="DI118" s="38">
        <v>0</v>
      </c>
      <c r="DJ118" s="38">
        <v>0</v>
      </c>
      <c r="DK118" s="38">
        <v>0</v>
      </c>
      <c r="DL118" s="38">
        <v>0</v>
      </c>
      <c r="DM118" s="38">
        <v>0</v>
      </c>
      <c r="DN118" s="38">
        <v>0</v>
      </c>
      <c r="DO118" s="38">
        <f t="shared" si="36"/>
        <v>0</v>
      </c>
      <c r="DQ118" s="38"/>
      <c r="DR118" s="38" t="s">
        <v>85</v>
      </c>
      <c r="DS118" s="38">
        <v>1.0248732416942805</v>
      </c>
      <c r="DT118" s="38">
        <v>0</v>
      </c>
      <c r="DU118" s="38">
        <v>0</v>
      </c>
      <c r="DV118" s="38">
        <v>0</v>
      </c>
      <c r="DW118" s="38">
        <v>0</v>
      </c>
      <c r="DX118" s="38"/>
      <c r="DY118" s="38">
        <v>0</v>
      </c>
      <c r="DZ118" s="38">
        <v>0</v>
      </c>
      <c r="EA118" s="38">
        <v>0</v>
      </c>
      <c r="EB118" s="38">
        <v>1.0248732416942805</v>
      </c>
      <c r="EE118" t="s">
        <v>87</v>
      </c>
      <c r="EF118" s="38">
        <v>0</v>
      </c>
      <c r="EG118" s="38">
        <v>0</v>
      </c>
      <c r="EH118" s="38">
        <v>0</v>
      </c>
      <c r="EI118" s="38">
        <v>0</v>
      </c>
      <c r="EJ118" s="38">
        <v>0</v>
      </c>
      <c r="EK118" s="38">
        <v>0</v>
      </c>
      <c r="EL118" s="38">
        <v>0</v>
      </c>
      <c r="EM118" s="38">
        <v>0</v>
      </c>
      <c r="EN118" s="38">
        <v>0</v>
      </c>
      <c r="EQ118" t="s">
        <v>87</v>
      </c>
      <c r="ER118" s="38">
        <v>0</v>
      </c>
      <c r="ES118" s="38">
        <v>0</v>
      </c>
      <c r="ET118" s="38">
        <v>0</v>
      </c>
      <c r="EU118" s="38">
        <v>0</v>
      </c>
      <c r="EV118" s="38">
        <v>0</v>
      </c>
      <c r="EW118" s="38">
        <v>0</v>
      </c>
      <c r="EX118" s="38">
        <v>0</v>
      </c>
      <c r="EY118" s="38">
        <v>0</v>
      </c>
      <c r="EZ118" s="38">
        <v>0</v>
      </c>
      <c r="FC118" t="s">
        <v>87</v>
      </c>
      <c r="FD118" s="38">
        <v>0.2486411855843762</v>
      </c>
      <c r="FE118" s="38">
        <v>0</v>
      </c>
      <c r="FF118" s="38">
        <v>0</v>
      </c>
      <c r="FG118" s="38">
        <v>0</v>
      </c>
      <c r="FH118" s="38">
        <v>0</v>
      </c>
      <c r="FI118" s="38">
        <v>0</v>
      </c>
      <c r="FJ118" s="38">
        <v>0</v>
      </c>
      <c r="FK118" s="38">
        <v>0</v>
      </c>
      <c r="FL118" s="38">
        <v>0.2486411855843762</v>
      </c>
      <c r="FP118" s="38"/>
      <c r="FQ118" s="38"/>
      <c r="FR118" s="38"/>
      <c r="FS118" s="38"/>
      <c r="FT118" s="38"/>
      <c r="FU118" s="38"/>
      <c r="FV118" s="38"/>
      <c r="GL118" s="38" t="s">
        <v>87</v>
      </c>
      <c r="GM118" s="38"/>
      <c r="GN118" s="38"/>
      <c r="GO118" s="38">
        <v>0</v>
      </c>
      <c r="GP118" s="38"/>
      <c r="GQ118" s="38"/>
      <c r="GR118" s="38"/>
      <c r="GS118" s="38"/>
      <c r="GT118" s="38"/>
      <c r="GU118" s="38">
        <v>0</v>
      </c>
      <c r="GX118" t="s">
        <v>86</v>
      </c>
      <c r="GY118" s="38"/>
      <c r="GZ118" s="38"/>
      <c r="HA118" s="38"/>
      <c r="HB118" s="38">
        <v>0</v>
      </c>
      <c r="HC118" s="38"/>
      <c r="HD118" s="38"/>
      <c r="HE118" s="38"/>
      <c r="HF118" s="38">
        <v>0</v>
      </c>
      <c r="HG118" s="38">
        <v>0</v>
      </c>
    </row>
    <row r="119" spans="1:224" ht="18" x14ac:dyDescent="0.25">
      <c r="A119" s="93"/>
      <c r="B119" s="96"/>
      <c r="C119" s="23" t="s">
        <v>82</v>
      </c>
      <c r="D119" s="71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3"/>
      <c r="V119" s="71">
        <f t="shared" si="37"/>
        <v>0</v>
      </c>
      <c r="W119" s="71"/>
      <c r="X119" s="72"/>
      <c r="Y119" s="72"/>
      <c r="Z119" s="72">
        <v>35.271956052026191</v>
      </c>
      <c r="AA119" s="72">
        <v>1295.4528758538888</v>
      </c>
      <c r="AB119" s="72">
        <v>0</v>
      </c>
      <c r="AC119" s="72">
        <v>0</v>
      </c>
      <c r="AD119" s="72">
        <v>8077.1442476487591</v>
      </c>
      <c r="AE119" s="72"/>
      <c r="AF119" s="72">
        <v>0</v>
      </c>
      <c r="AG119" s="72"/>
      <c r="AH119" s="72"/>
      <c r="AI119" s="72"/>
      <c r="AJ119" s="72"/>
      <c r="AK119" s="72">
        <v>0</v>
      </c>
      <c r="AL119" s="72"/>
      <c r="AM119" s="72">
        <v>0</v>
      </c>
      <c r="AN119" s="74">
        <f t="shared" si="38"/>
        <v>9407.8690795546736</v>
      </c>
      <c r="AO119" s="74">
        <f t="shared" si="39"/>
        <v>9407.8690795546736</v>
      </c>
      <c r="AR119" t="s">
        <v>85</v>
      </c>
      <c r="AS119" s="38">
        <v>163.84135546846488</v>
      </c>
      <c r="AT119" s="38">
        <v>0</v>
      </c>
      <c r="AU119" s="38">
        <v>0</v>
      </c>
      <c r="AV119" s="38">
        <v>0</v>
      </c>
      <c r="AW119" s="38">
        <v>0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38">
        <v>0</v>
      </c>
      <c r="BD119" s="38">
        <v>163.84135546846488</v>
      </c>
      <c r="BF119" s="38"/>
      <c r="BG119" s="38" t="s">
        <v>88</v>
      </c>
      <c r="BH119" s="38">
        <v>37.230702736207739</v>
      </c>
      <c r="BI119" s="38">
        <v>0</v>
      </c>
      <c r="BJ119" s="38">
        <v>0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8">
        <v>0</v>
      </c>
      <c r="BR119" s="38">
        <v>0</v>
      </c>
      <c r="BS119" s="38">
        <v>37.230702736207739</v>
      </c>
      <c r="BT119" s="38"/>
      <c r="BV119" t="s">
        <v>84</v>
      </c>
      <c r="BW119" s="38">
        <v>0.55575551953021241</v>
      </c>
      <c r="BX119" s="38">
        <v>1.243105983372998</v>
      </c>
      <c r="BY119" s="38">
        <v>0</v>
      </c>
      <c r="BZ119" s="38">
        <v>2.3265226310438374</v>
      </c>
      <c r="CA119" s="38">
        <v>8.8574607710958805E-2</v>
      </c>
      <c r="CB119" s="38">
        <v>0</v>
      </c>
      <c r="CC119" s="38">
        <v>0</v>
      </c>
      <c r="CD119" s="38">
        <v>0</v>
      </c>
      <c r="CE119" s="38"/>
      <c r="CF119" s="38">
        <v>0</v>
      </c>
      <c r="CG119" s="38">
        <v>0</v>
      </c>
      <c r="CH119" s="38">
        <v>0</v>
      </c>
      <c r="CI119" s="38">
        <v>0</v>
      </c>
      <c r="CJ119" s="38">
        <v>0</v>
      </c>
      <c r="CK119" s="38"/>
      <c r="CL119" s="38">
        <v>0</v>
      </c>
      <c r="CM119" s="38">
        <v>0</v>
      </c>
      <c r="CN119" s="38">
        <v>4.213958741658006</v>
      </c>
      <c r="CQ119" t="s">
        <v>86</v>
      </c>
      <c r="CR119" s="38">
        <v>5.6113237215761131</v>
      </c>
      <c r="CS119" s="38">
        <v>0</v>
      </c>
      <c r="CT119" s="38">
        <v>0</v>
      </c>
      <c r="CU119" s="38">
        <v>8.7660921048452571E-3</v>
      </c>
      <c r="CV119" s="38">
        <v>0</v>
      </c>
      <c r="CW119" s="38">
        <v>1.7620774676506015E-3</v>
      </c>
      <c r="CX119" s="38">
        <v>0</v>
      </c>
      <c r="CY119" s="38">
        <v>0</v>
      </c>
      <c r="CZ119" s="38">
        <v>0</v>
      </c>
      <c r="DA119" s="38">
        <v>0</v>
      </c>
      <c r="DB119" s="38">
        <v>0</v>
      </c>
      <c r="DC119" s="38">
        <v>5.6218518911486086</v>
      </c>
      <c r="DF119" t="s">
        <v>87</v>
      </c>
      <c r="DG119" s="38">
        <v>0</v>
      </c>
      <c r="DH119" s="38">
        <v>0</v>
      </c>
      <c r="DI119" s="38">
        <v>0</v>
      </c>
      <c r="DJ119" s="38">
        <v>0</v>
      </c>
      <c r="DK119" s="38">
        <v>0</v>
      </c>
      <c r="DL119" s="38">
        <v>0</v>
      </c>
      <c r="DM119" s="38">
        <v>0</v>
      </c>
      <c r="DN119" s="38">
        <v>0</v>
      </c>
      <c r="DO119" s="38">
        <f t="shared" si="36"/>
        <v>0</v>
      </c>
      <c r="DQ119" s="38"/>
      <c r="DR119" s="38" t="s">
        <v>86</v>
      </c>
      <c r="DS119" s="38">
        <v>0.40550903387671533</v>
      </c>
      <c r="DT119" s="38">
        <v>0</v>
      </c>
      <c r="DU119" s="38">
        <v>0</v>
      </c>
      <c r="DV119" s="38">
        <v>0.22718364906587729</v>
      </c>
      <c r="DW119" s="38">
        <v>0</v>
      </c>
      <c r="DX119" s="38"/>
      <c r="DY119" s="38">
        <v>0.29377900525740319</v>
      </c>
      <c r="DZ119" s="38">
        <v>0</v>
      </c>
      <c r="EA119" s="38">
        <v>0</v>
      </c>
      <c r="EB119" s="38">
        <v>0.92647168819999581</v>
      </c>
      <c r="EE119" t="s">
        <v>88</v>
      </c>
      <c r="EF119" s="38">
        <v>0</v>
      </c>
      <c r="EG119" s="38">
        <v>0</v>
      </c>
      <c r="EH119" s="38">
        <v>0</v>
      </c>
      <c r="EI119" s="38">
        <v>0</v>
      </c>
      <c r="EJ119" s="38">
        <v>0</v>
      </c>
      <c r="EK119" s="38">
        <v>0</v>
      </c>
      <c r="EL119" s="38">
        <v>0</v>
      </c>
      <c r="EM119" s="38">
        <v>0</v>
      </c>
      <c r="EN119" s="38">
        <v>0</v>
      </c>
      <c r="EQ119" t="s">
        <v>88</v>
      </c>
      <c r="ER119" s="38">
        <v>0</v>
      </c>
      <c r="ES119" s="38">
        <v>0</v>
      </c>
      <c r="ET119" s="38">
        <v>0</v>
      </c>
      <c r="EU119" s="38">
        <v>0</v>
      </c>
      <c r="EV119" s="38">
        <v>0</v>
      </c>
      <c r="EW119" s="38">
        <v>0</v>
      </c>
      <c r="EX119" s="38">
        <v>0</v>
      </c>
      <c r="EY119" s="38">
        <v>0</v>
      </c>
      <c r="EZ119" s="38">
        <v>0</v>
      </c>
      <c r="FC119" t="s">
        <v>88</v>
      </c>
      <c r="FD119" s="38">
        <v>2.890159125393418</v>
      </c>
      <c r="FE119" s="38">
        <v>0</v>
      </c>
      <c r="FF119" s="38">
        <v>0</v>
      </c>
      <c r="FG119" s="38">
        <v>0</v>
      </c>
      <c r="FH119" s="38">
        <v>0</v>
      </c>
      <c r="FI119" s="38">
        <v>0</v>
      </c>
      <c r="FJ119" s="38">
        <v>0</v>
      </c>
      <c r="FK119" s="38">
        <v>0</v>
      </c>
      <c r="FL119" s="38">
        <v>2.890159125393418</v>
      </c>
      <c r="FP119" s="38"/>
      <c r="FQ119" s="38"/>
      <c r="FR119" s="38"/>
      <c r="FS119" s="38"/>
      <c r="FT119" s="38"/>
      <c r="FU119" s="38"/>
      <c r="FV119" s="38"/>
      <c r="GL119" s="38" t="s">
        <v>88</v>
      </c>
      <c r="GM119" s="38">
        <v>0</v>
      </c>
      <c r="GN119" s="38"/>
      <c r="GO119" s="38"/>
      <c r="GP119" s="38"/>
      <c r="GQ119" s="38"/>
      <c r="GR119" s="38"/>
      <c r="GS119" s="38"/>
      <c r="GT119" s="38"/>
      <c r="GU119" s="38">
        <v>0</v>
      </c>
      <c r="GX119" t="s">
        <v>122</v>
      </c>
      <c r="GY119" s="38">
        <v>0</v>
      </c>
      <c r="GZ119" s="38"/>
      <c r="HA119" s="38"/>
      <c r="HB119" s="38"/>
      <c r="HC119" s="38"/>
      <c r="HD119" s="38"/>
      <c r="HE119" s="38"/>
      <c r="HF119" s="38">
        <v>0</v>
      </c>
      <c r="HG119" s="38">
        <v>0</v>
      </c>
    </row>
    <row r="120" spans="1:224" x14ac:dyDescent="0.25">
      <c r="A120" s="93"/>
      <c r="B120" s="96"/>
      <c r="C120" s="22" t="s">
        <v>83</v>
      </c>
      <c r="D120" s="75"/>
      <c r="E120" s="79"/>
      <c r="F120" s="79"/>
      <c r="G120" s="79"/>
      <c r="H120" s="79"/>
      <c r="I120" s="80"/>
      <c r="J120" s="76"/>
      <c r="K120" s="79"/>
      <c r="L120" s="79"/>
      <c r="M120" s="79"/>
      <c r="N120" s="79"/>
      <c r="O120" s="80"/>
      <c r="P120" s="76"/>
      <c r="Q120" s="79"/>
      <c r="R120" s="79"/>
      <c r="S120" s="79"/>
      <c r="T120" s="79"/>
      <c r="U120" s="81"/>
      <c r="V120" s="75">
        <f t="shared" si="37"/>
        <v>0</v>
      </c>
      <c r="W120" s="82"/>
      <c r="X120" s="79"/>
      <c r="Y120" s="79"/>
      <c r="Z120" s="79"/>
      <c r="AA120" s="80"/>
      <c r="AB120" s="76"/>
      <c r="AC120" s="79"/>
      <c r="AD120" s="79"/>
      <c r="AE120" s="79"/>
      <c r="AF120" s="79"/>
      <c r="AG120" s="79"/>
      <c r="AH120" s="80"/>
      <c r="AI120" s="76"/>
      <c r="AJ120" s="79"/>
      <c r="AK120" s="79"/>
      <c r="AL120" s="79"/>
      <c r="AM120" s="79">
        <v>216.13619136522533</v>
      </c>
      <c r="AN120" s="83">
        <f t="shared" si="38"/>
        <v>216.13619136522533</v>
      </c>
      <c r="AO120" s="78">
        <f t="shared" si="39"/>
        <v>216.13619136522533</v>
      </c>
      <c r="AR120" t="s">
        <v>91</v>
      </c>
      <c r="AS120" s="38">
        <v>478.11629510373228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38">
        <v>0</v>
      </c>
      <c r="BD120" s="38">
        <v>478.11629510373228</v>
      </c>
      <c r="BF120" s="38"/>
      <c r="BG120" s="38" t="s">
        <v>89</v>
      </c>
      <c r="BH120" s="38">
        <v>3.9396823721706791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8">
        <v>0</v>
      </c>
      <c r="BR120" s="38">
        <v>0</v>
      </c>
      <c r="BS120" s="38">
        <v>3.9396823721706791</v>
      </c>
      <c r="BT120" s="38"/>
      <c r="BV120" t="s">
        <v>85</v>
      </c>
      <c r="BW120" s="38">
        <v>0.62129323452663965</v>
      </c>
      <c r="BX120" s="38">
        <v>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38">
        <v>0</v>
      </c>
      <c r="CE120" s="38"/>
      <c r="CF120" s="38">
        <v>0</v>
      </c>
      <c r="CG120" s="38">
        <v>0</v>
      </c>
      <c r="CH120" s="38">
        <v>0</v>
      </c>
      <c r="CI120" s="38">
        <v>0</v>
      </c>
      <c r="CJ120" s="38">
        <v>0</v>
      </c>
      <c r="CK120" s="38"/>
      <c r="CL120" s="38">
        <v>0</v>
      </c>
      <c r="CM120" s="38">
        <v>0</v>
      </c>
      <c r="CN120" s="38">
        <v>0.62129323452663965</v>
      </c>
      <c r="CQ120" t="s">
        <v>87</v>
      </c>
      <c r="CR120" s="38">
        <v>114.0343207837235</v>
      </c>
      <c r="CS120" s="38">
        <v>4.7415488284367671</v>
      </c>
      <c r="CT120" s="38">
        <v>0</v>
      </c>
      <c r="CU120" s="38">
        <v>0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0</v>
      </c>
      <c r="DB120" s="38">
        <v>0</v>
      </c>
      <c r="DC120" s="38">
        <v>118.77586961216026</v>
      </c>
      <c r="DF120" t="s">
        <v>88</v>
      </c>
      <c r="DG120" s="38">
        <v>3.5126461318254975E-3</v>
      </c>
      <c r="DH120" s="38">
        <v>0</v>
      </c>
      <c r="DI120" s="38">
        <v>0</v>
      </c>
      <c r="DJ120" s="38">
        <v>0</v>
      </c>
      <c r="DK120" s="38">
        <v>0</v>
      </c>
      <c r="DL120" s="38">
        <v>0</v>
      </c>
      <c r="DM120" s="38">
        <v>0</v>
      </c>
      <c r="DN120" s="38">
        <v>0</v>
      </c>
      <c r="DO120" s="38">
        <f t="shared" si="36"/>
        <v>3.5126461318254975E-3</v>
      </c>
      <c r="DQ120" s="38"/>
      <c r="DR120" s="38" t="s">
        <v>87</v>
      </c>
      <c r="DS120" s="38">
        <v>7.1495019131286863</v>
      </c>
      <c r="DT120" s="38">
        <v>3.0029748894615254</v>
      </c>
      <c r="DU120" s="38">
        <v>0</v>
      </c>
      <c r="DV120" s="38">
        <v>0</v>
      </c>
      <c r="DW120" s="38">
        <v>0</v>
      </c>
      <c r="DX120" s="38"/>
      <c r="DY120" s="38">
        <v>0</v>
      </c>
      <c r="DZ120" s="38">
        <v>0</v>
      </c>
      <c r="EA120" s="38">
        <v>0</v>
      </c>
      <c r="EB120" s="38">
        <v>10.152476802590211</v>
      </c>
      <c r="EE120" t="s">
        <v>89</v>
      </c>
      <c r="EF120" s="38">
        <v>1.4210427896328675</v>
      </c>
      <c r="EG120" s="38">
        <v>0</v>
      </c>
      <c r="EH120" s="38">
        <v>0</v>
      </c>
      <c r="EI120" s="38">
        <v>0</v>
      </c>
      <c r="EJ120" s="38">
        <v>0</v>
      </c>
      <c r="EK120" s="38">
        <v>0</v>
      </c>
      <c r="EL120" s="38">
        <v>0</v>
      </c>
      <c r="EM120" s="38">
        <v>0</v>
      </c>
      <c r="EN120" s="38">
        <v>1.4210427896328675</v>
      </c>
      <c r="EQ120" t="s">
        <v>89</v>
      </c>
      <c r="ER120" s="38">
        <v>0</v>
      </c>
      <c r="ES120" s="38">
        <v>0</v>
      </c>
      <c r="ET120" s="38">
        <v>0</v>
      </c>
      <c r="EU120" s="38">
        <v>0</v>
      </c>
      <c r="EV120" s="38">
        <v>0</v>
      </c>
      <c r="EW120" s="38">
        <v>0</v>
      </c>
      <c r="EX120" s="38">
        <v>0</v>
      </c>
      <c r="EY120" s="38">
        <v>0</v>
      </c>
      <c r="EZ120" s="38">
        <v>0</v>
      </c>
      <c r="FC120" t="s">
        <v>89</v>
      </c>
      <c r="FD120" s="38">
        <v>0.20574765809727882</v>
      </c>
      <c r="FE120" s="38">
        <v>0</v>
      </c>
      <c r="FF120" s="38">
        <v>0</v>
      </c>
      <c r="FG120" s="38">
        <v>0</v>
      </c>
      <c r="FH120" s="38">
        <v>0</v>
      </c>
      <c r="FI120" s="38">
        <v>0</v>
      </c>
      <c r="FJ120" s="38">
        <v>0</v>
      </c>
      <c r="FK120" s="38">
        <v>0</v>
      </c>
      <c r="FL120" s="38">
        <v>0.20574765809727882</v>
      </c>
      <c r="FP120" s="38"/>
      <c r="FQ120" s="38"/>
      <c r="FR120" s="38"/>
      <c r="FS120" s="38"/>
      <c r="FT120" s="38"/>
      <c r="FU120" s="38"/>
      <c r="FV120" s="38"/>
      <c r="GL120" s="38" t="s">
        <v>89</v>
      </c>
      <c r="GM120" s="38">
        <v>0</v>
      </c>
      <c r="GN120" s="38"/>
      <c r="GO120" s="38"/>
      <c r="GP120" s="38"/>
      <c r="GQ120" s="38"/>
      <c r="GR120" s="38"/>
      <c r="GS120" s="38"/>
      <c r="GT120" s="38"/>
      <c r="GU120" s="38">
        <v>0</v>
      </c>
      <c r="GX120" t="s">
        <v>89</v>
      </c>
      <c r="GY120" s="38">
        <v>0</v>
      </c>
      <c r="GZ120" s="38"/>
      <c r="HA120" s="38"/>
      <c r="HB120" s="38"/>
      <c r="HC120" s="38"/>
      <c r="HD120" s="38"/>
      <c r="HE120" s="38"/>
      <c r="HF120" s="38">
        <v>0</v>
      </c>
      <c r="HG120" s="38">
        <v>0</v>
      </c>
    </row>
    <row r="121" spans="1:224" x14ac:dyDescent="0.25">
      <c r="A121" s="93"/>
      <c r="B121" s="96"/>
      <c r="C121" s="23" t="s">
        <v>84</v>
      </c>
      <c r="D121" s="71"/>
      <c r="E121" s="72"/>
      <c r="F121" s="72"/>
      <c r="G121" s="72">
        <v>12681.185667731428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3"/>
      <c r="V121" s="71">
        <f t="shared" si="37"/>
        <v>12681.185667731428</v>
      </c>
      <c r="W121" s="71"/>
      <c r="X121" s="72"/>
      <c r="Y121" s="72">
        <v>99.214024105636312</v>
      </c>
      <c r="Z121" s="72">
        <v>1527.27800858309</v>
      </c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>
        <v>0</v>
      </c>
      <c r="AL121" s="72"/>
      <c r="AM121" s="72">
        <v>40.552731742148907</v>
      </c>
      <c r="AN121" s="74">
        <f t="shared" si="38"/>
        <v>1667.0447644308751</v>
      </c>
      <c r="AO121" s="74">
        <f t="shared" si="39"/>
        <v>14348.230432162303</v>
      </c>
      <c r="AR121" t="s">
        <v>90</v>
      </c>
      <c r="AS121" s="38">
        <v>0.73178618427214381</v>
      </c>
      <c r="AT121" s="38">
        <v>0</v>
      </c>
      <c r="AU121" s="38">
        <v>0</v>
      </c>
      <c r="AV121" s="38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38">
        <v>0</v>
      </c>
      <c r="BD121" s="38">
        <v>0.73178618427214381</v>
      </c>
      <c r="BF121" s="38"/>
      <c r="BG121" s="38" t="s">
        <v>90</v>
      </c>
      <c r="BH121" s="38">
        <v>2.8238482448325088</v>
      </c>
      <c r="BI121" s="38">
        <v>0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  <c r="BO121" s="38">
        <v>0</v>
      </c>
      <c r="BP121" s="38">
        <v>0</v>
      </c>
      <c r="BQ121" s="38">
        <v>1.4716242009219525E-2</v>
      </c>
      <c r="BR121" s="38">
        <v>0</v>
      </c>
      <c r="BS121" s="38">
        <v>2.8385644868417286</v>
      </c>
      <c r="BT121" s="38"/>
      <c r="BV121" t="s">
        <v>86</v>
      </c>
      <c r="BW121" s="38">
        <v>1.6718660348820646E-2</v>
      </c>
      <c r="BX121" s="38">
        <v>0</v>
      </c>
      <c r="BY121" s="38">
        <v>0</v>
      </c>
      <c r="BZ121" s="38">
        <v>0.84303903298976191</v>
      </c>
      <c r="CA121" s="38">
        <v>0</v>
      </c>
      <c r="CB121" s="38">
        <v>0</v>
      </c>
      <c r="CC121" s="38">
        <v>0</v>
      </c>
      <c r="CD121" s="38">
        <v>0</v>
      </c>
      <c r="CE121" s="38"/>
      <c r="CF121" s="38">
        <v>1.7894863501925731E-2</v>
      </c>
      <c r="CG121" s="38">
        <v>0</v>
      </c>
      <c r="CH121" s="38">
        <v>0</v>
      </c>
      <c r="CI121" s="38">
        <v>0</v>
      </c>
      <c r="CJ121" s="38">
        <v>0</v>
      </c>
      <c r="CK121" s="38"/>
      <c r="CL121" s="38">
        <v>0</v>
      </c>
      <c r="CM121" s="38">
        <v>0</v>
      </c>
      <c r="CN121" s="38">
        <v>0.87765255684050825</v>
      </c>
      <c r="CQ121" t="s">
        <v>88</v>
      </c>
      <c r="CR121" s="38">
        <v>1.1492101131442933</v>
      </c>
      <c r="CS121" s="38">
        <v>0</v>
      </c>
      <c r="CT121" s="38">
        <v>0</v>
      </c>
      <c r="CU121" s="38">
        <v>0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0</v>
      </c>
      <c r="DB121" s="38">
        <v>0</v>
      </c>
      <c r="DC121" s="38">
        <v>1.1492101131442933</v>
      </c>
      <c r="DF121" t="s">
        <v>89</v>
      </c>
      <c r="DG121" s="38">
        <v>4.0035885707208861E-4</v>
      </c>
      <c r="DH121" s="38">
        <v>0</v>
      </c>
      <c r="DI121" s="38">
        <v>0</v>
      </c>
      <c r="DJ121" s="38">
        <v>0</v>
      </c>
      <c r="DK121" s="38">
        <v>0</v>
      </c>
      <c r="DL121" s="38">
        <v>0</v>
      </c>
      <c r="DM121" s="38">
        <v>0</v>
      </c>
      <c r="DN121" s="38">
        <v>0</v>
      </c>
      <c r="DO121" s="38">
        <f t="shared" si="36"/>
        <v>4.0035885707208861E-4</v>
      </c>
      <c r="DQ121" s="38"/>
      <c r="DR121" s="38" t="s">
        <v>88</v>
      </c>
      <c r="DS121" s="38">
        <v>0.2128123898651185</v>
      </c>
      <c r="DT121" s="38">
        <v>0</v>
      </c>
      <c r="DU121" s="38">
        <v>0</v>
      </c>
      <c r="DV121" s="38">
        <v>0</v>
      </c>
      <c r="DW121" s="38">
        <v>0</v>
      </c>
      <c r="DX121" s="38"/>
      <c r="DY121" s="38">
        <v>0</v>
      </c>
      <c r="DZ121" s="38">
        <v>0</v>
      </c>
      <c r="EA121" s="38">
        <v>0</v>
      </c>
      <c r="EB121" s="38">
        <v>0.2128123898651185</v>
      </c>
      <c r="EE121" t="s">
        <v>90</v>
      </c>
      <c r="EF121" s="38">
        <v>1.0478695297012187E-2</v>
      </c>
      <c r="EG121" s="38">
        <v>0</v>
      </c>
      <c r="EH121" s="38">
        <v>0</v>
      </c>
      <c r="EI121" s="38">
        <v>0</v>
      </c>
      <c r="EJ121" s="38">
        <v>0</v>
      </c>
      <c r="EK121" s="38">
        <v>0</v>
      </c>
      <c r="EL121" s="38">
        <v>0</v>
      </c>
      <c r="EM121" s="38">
        <v>2.8063736133920316E-4</v>
      </c>
      <c r="EN121" s="38">
        <v>1.0759332658351391E-2</v>
      </c>
      <c r="EQ121" t="s">
        <v>90</v>
      </c>
      <c r="ER121" s="38">
        <v>0</v>
      </c>
      <c r="ES121" s="38">
        <v>0</v>
      </c>
      <c r="ET121" s="38">
        <v>0</v>
      </c>
      <c r="EU121" s="38">
        <v>0</v>
      </c>
      <c r="EV121" s="38">
        <v>0</v>
      </c>
      <c r="EW121" s="38">
        <v>0</v>
      </c>
      <c r="EX121" s="38">
        <v>0</v>
      </c>
      <c r="EY121" s="38">
        <v>0</v>
      </c>
      <c r="EZ121" s="38">
        <v>0</v>
      </c>
      <c r="FC121" t="s">
        <v>90</v>
      </c>
      <c r="FD121" s="38">
        <v>7.5427459184376128E-2</v>
      </c>
      <c r="FE121" s="38">
        <v>0</v>
      </c>
      <c r="FF121" s="38">
        <v>0</v>
      </c>
      <c r="FG121" s="38">
        <v>0</v>
      </c>
      <c r="FH121" s="38">
        <v>0</v>
      </c>
      <c r="FI121" s="38">
        <v>0</v>
      </c>
      <c r="FJ121" s="38">
        <v>0</v>
      </c>
      <c r="FK121" s="38">
        <v>0</v>
      </c>
      <c r="FL121" s="38">
        <v>7.5427459184376128E-2</v>
      </c>
      <c r="FP121" s="38"/>
      <c r="FQ121" s="38"/>
      <c r="FR121" s="38"/>
      <c r="FS121" s="38"/>
      <c r="FT121" s="38"/>
      <c r="FU121" s="38"/>
      <c r="FV121" s="38"/>
      <c r="GL121" s="38" t="s">
        <v>90</v>
      </c>
      <c r="GM121" s="38">
        <v>0</v>
      </c>
      <c r="GN121" s="38"/>
      <c r="GO121" s="38"/>
      <c r="GP121" s="38"/>
      <c r="GQ121" s="38"/>
      <c r="GR121" s="38">
        <v>0</v>
      </c>
      <c r="GS121" s="38">
        <v>0</v>
      </c>
      <c r="GT121" s="38"/>
      <c r="GU121" s="38">
        <v>0</v>
      </c>
      <c r="GX121" t="s">
        <v>123</v>
      </c>
      <c r="GY121" s="38">
        <v>0</v>
      </c>
      <c r="GZ121" s="38"/>
      <c r="HA121" s="38"/>
      <c r="HB121" s="38"/>
      <c r="HC121" s="38"/>
      <c r="HD121" s="38"/>
      <c r="HE121" s="38">
        <v>0</v>
      </c>
      <c r="HF121" s="38">
        <v>0</v>
      </c>
      <c r="HG121" s="38">
        <v>0</v>
      </c>
    </row>
    <row r="122" spans="1:224" ht="18" x14ac:dyDescent="0.25">
      <c r="A122" s="93"/>
      <c r="B122" s="96"/>
      <c r="C122" s="22" t="s">
        <v>85</v>
      </c>
      <c r="D122" s="75"/>
      <c r="E122" s="79"/>
      <c r="F122" s="79"/>
      <c r="G122" s="79"/>
      <c r="H122" s="79"/>
      <c r="I122" s="80"/>
      <c r="J122" s="76"/>
      <c r="K122" s="79"/>
      <c r="L122" s="79"/>
      <c r="M122" s="79"/>
      <c r="N122" s="79"/>
      <c r="O122" s="80"/>
      <c r="P122" s="76"/>
      <c r="Q122" s="79"/>
      <c r="R122" s="79"/>
      <c r="S122" s="79"/>
      <c r="T122" s="79"/>
      <c r="U122" s="81"/>
      <c r="V122" s="75">
        <f t="shared" si="37"/>
        <v>0</v>
      </c>
      <c r="W122" s="82"/>
      <c r="X122" s="79"/>
      <c r="Y122" s="79"/>
      <c r="Z122" s="79"/>
      <c r="AA122" s="80"/>
      <c r="AB122" s="76"/>
      <c r="AC122" s="79"/>
      <c r="AD122" s="79"/>
      <c r="AE122" s="79"/>
      <c r="AF122" s="79"/>
      <c r="AG122" s="79"/>
      <c r="AH122" s="80"/>
      <c r="AI122" s="76"/>
      <c r="AJ122" s="79"/>
      <c r="AK122" s="79"/>
      <c r="AL122" s="79"/>
      <c r="AM122" s="79">
        <v>198.65450287220034</v>
      </c>
      <c r="AN122" s="83">
        <f t="shared" si="38"/>
        <v>198.65450287220034</v>
      </c>
      <c r="AO122" s="78">
        <f t="shared" si="39"/>
        <v>198.65450287220034</v>
      </c>
      <c r="AR122" t="s">
        <v>105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900.79145800212405</v>
      </c>
      <c r="BB122" s="38">
        <v>0</v>
      </c>
      <c r="BC122" s="38">
        <v>0</v>
      </c>
      <c r="BD122" s="38">
        <v>900.79145800212405</v>
      </c>
      <c r="BF122" s="38"/>
      <c r="BG122" s="38" t="s">
        <v>81</v>
      </c>
      <c r="BH122" s="38">
        <v>8.8138766055410365</v>
      </c>
      <c r="BI122" s="38">
        <v>0</v>
      </c>
      <c r="BJ122" s="38">
        <v>0</v>
      </c>
      <c r="BK122" s="38">
        <v>0</v>
      </c>
      <c r="BL122" s="38">
        <v>0</v>
      </c>
      <c r="BM122" s="38">
        <v>0</v>
      </c>
      <c r="BN122" s="38">
        <v>0</v>
      </c>
      <c r="BO122" s="38">
        <v>6.9070463812436284E-2</v>
      </c>
      <c r="BP122" s="38">
        <v>6.9070463812436284E-2</v>
      </c>
      <c r="BQ122" s="38">
        <v>114.78711369953079</v>
      </c>
      <c r="BR122" s="38">
        <v>0.17306985390818497</v>
      </c>
      <c r="BS122" s="38">
        <v>123.9122010866049</v>
      </c>
      <c r="BT122" s="38"/>
      <c r="BV122" t="s">
        <v>87</v>
      </c>
      <c r="BW122" s="38">
        <v>0.33088407387339513</v>
      </c>
      <c r="BX122" s="38">
        <v>0</v>
      </c>
      <c r="BY122" s="38">
        <v>0</v>
      </c>
      <c r="BZ122" s="38">
        <v>0</v>
      </c>
      <c r="CA122" s="38">
        <v>0</v>
      </c>
      <c r="CB122" s="38">
        <v>0</v>
      </c>
      <c r="CC122" s="38">
        <v>0</v>
      </c>
      <c r="CD122" s="38">
        <v>0</v>
      </c>
      <c r="CE122" s="38"/>
      <c r="CF122" s="38">
        <v>0</v>
      </c>
      <c r="CG122" s="38">
        <v>0</v>
      </c>
      <c r="CH122" s="38">
        <v>0</v>
      </c>
      <c r="CI122" s="38">
        <v>0</v>
      </c>
      <c r="CJ122" s="38">
        <v>0</v>
      </c>
      <c r="CK122" s="38"/>
      <c r="CL122" s="38">
        <v>0</v>
      </c>
      <c r="CM122" s="38">
        <v>0</v>
      </c>
      <c r="CN122" s="38">
        <v>0.33088407387339513</v>
      </c>
      <c r="CQ122" t="s">
        <v>89</v>
      </c>
      <c r="CR122" s="38">
        <v>0.31990006008283906</v>
      </c>
      <c r="CS122" s="38">
        <v>0</v>
      </c>
      <c r="CT122" s="38">
        <v>0</v>
      </c>
      <c r="CU122" s="38">
        <v>0</v>
      </c>
      <c r="CV122" s="38">
        <v>0</v>
      </c>
      <c r="CW122" s="38">
        <v>0</v>
      </c>
      <c r="CX122" s="38">
        <v>0</v>
      </c>
      <c r="CY122" s="38">
        <v>0</v>
      </c>
      <c r="CZ122" s="38">
        <v>0</v>
      </c>
      <c r="DA122" s="38">
        <v>0</v>
      </c>
      <c r="DB122" s="38">
        <v>0</v>
      </c>
      <c r="DC122" s="38">
        <v>0.31990006008283906</v>
      </c>
      <c r="DF122" t="s">
        <v>90</v>
      </c>
      <c r="DG122" s="38">
        <v>3.8596263521044012E-2</v>
      </c>
      <c r="DH122" s="38">
        <v>0</v>
      </c>
      <c r="DI122" s="38">
        <v>0</v>
      </c>
      <c r="DJ122" s="38">
        <v>0</v>
      </c>
      <c r="DK122" s="38">
        <v>0</v>
      </c>
      <c r="DL122" s="38">
        <v>0</v>
      </c>
      <c r="DM122" s="38">
        <v>2.001260346749478E-3</v>
      </c>
      <c r="DN122" s="38">
        <v>4.4573062178421829E-3</v>
      </c>
      <c r="DO122" s="38">
        <f t="shared" si="36"/>
        <v>4.5054830085635676E-2</v>
      </c>
      <c r="DQ122" s="38"/>
      <c r="DR122" s="38" t="s">
        <v>89</v>
      </c>
      <c r="DS122" s="38">
        <v>0.20918211843554982</v>
      </c>
      <c r="DT122" s="38">
        <v>0</v>
      </c>
      <c r="DU122" s="38">
        <v>0</v>
      </c>
      <c r="DV122" s="38">
        <v>0</v>
      </c>
      <c r="DW122" s="38">
        <v>0</v>
      </c>
      <c r="DX122" s="38"/>
      <c r="DY122" s="38">
        <v>0</v>
      </c>
      <c r="DZ122" s="38">
        <v>0</v>
      </c>
      <c r="EA122" s="38">
        <v>0</v>
      </c>
      <c r="EB122" s="38">
        <v>0.20918211843554982</v>
      </c>
      <c r="EE122" t="s">
        <v>81</v>
      </c>
      <c r="EF122" s="38">
        <v>0</v>
      </c>
      <c r="EG122" s="38">
        <v>0</v>
      </c>
      <c r="EH122" s="38">
        <v>0</v>
      </c>
      <c r="EI122" s="38">
        <v>0</v>
      </c>
      <c r="EJ122" s="38">
        <v>0</v>
      </c>
      <c r="EK122" s="38">
        <v>0</v>
      </c>
      <c r="EL122" s="38">
        <v>0</v>
      </c>
      <c r="EM122" s="38">
        <v>0</v>
      </c>
      <c r="EN122" s="38">
        <v>0</v>
      </c>
      <c r="EQ122" t="s">
        <v>81</v>
      </c>
      <c r="ER122" s="38">
        <v>0</v>
      </c>
      <c r="ES122" s="38">
        <v>0</v>
      </c>
      <c r="ET122" s="38">
        <v>184.18797550737685</v>
      </c>
      <c r="EU122" s="38">
        <v>0</v>
      </c>
      <c r="EV122" s="38">
        <v>0</v>
      </c>
      <c r="EW122" s="38">
        <v>0</v>
      </c>
      <c r="EX122" s="38">
        <v>0</v>
      </c>
      <c r="EY122" s="38">
        <v>0</v>
      </c>
      <c r="EZ122" s="38">
        <v>184.18797550737685</v>
      </c>
      <c r="FC122" t="s">
        <v>81</v>
      </c>
      <c r="FD122" s="38">
        <v>110.72899166021517</v>
      </c>
      <c r="FE122" s="38">
        <v>0</v>
      </c>
      <c r="FF122" s="38">
        <v>0</v>
      </c>
      <c r="FG122" s="38">
        <v>0</v>
      </c>
      <c r="FH122" s="38">
        <v>0</v>
      </c>
      <c r="FI122" s="38">
        <v>0</v>
      </c>
      <c r="FJ122" s="38">
        <v>0</v>
      </c>
      <c r="FK122" s="38">
        <v>0</v>
      </c>
      <c r="FL122" s="38">
        <v>110.72899166021517</v>
      </c>
      <c r="FP122" s="38"/>
      <c r="FQ122" s="38"/>
      <c r="FR122" s="38"/>
      <c r="FS122" s="38"/>
      <c r="FT122" s="38"/>
      <c r="FU122" s="38"/>
      <c r="FV122" s="38"/>
      <c r="GL122" s="38" t="s">
        <v>118</v>
      </c>
      <c r="GM122" s="38">
        <v>0</v>
      </c>
      <c r="GN122" s="38"/>
      <c r="GO122" s="38"/>
      <c r="GP122" s="38"/>
      <c r="GQ122" s="38"/>
      <c r="GR122" s="38"/>
      <c r="GS122" s="38">
        <v>4.4268199121142731</v>
      </c>
      <c r="GT122" s="38"/>
      <c r="GU122" s="38">
        <v>4.4268199121142731</v>
      </c>
      <c r="GX122" t="s">
        <v>91</v>
      </c>
      <c r="GY122" s="38">
        <v>0</v>
      </c>
      <c r="GZ122" s="38"/>
      <c r="HA122" s="38"/>
      <c r="HB122" s="38"/>
      <c r="HC122" s="38"/>
      <c r="HD122" s="38"/>
      <c r="HE122" s="38"/>
      <c r="HF122" s="38">
        <v>0</v>
      </c>
      <c r="HG122" s="38">
        <v>0</v>
      </c>
    </row>
    <row r="123" spans="1:224" ht="18" x14ac:dyDescent="0.25">
      <c r="A123" s="93"/>
      <c r="B123" s="96"/>
      <c r="C123" s="23" t="s">
        <v>86</v>
      </c>
      <c r="D123" s="71"/>
      <c r="E123" s="72"/>
      <c r="F123" s="72"/>
      <c r="G123" s="72">
        <v>1283.8311777988795</v>
      </c>
      <c r="H123" s="72"/>
      <c r="I123" s="72"/>
      <c r="J123" s="72"/>
      <c r="K123" s="72"/>
      <c r="L123" s="72"/>
      <c r="M123" s="72">
        <v>17.870380814848911</v>
      </c>
      <c r="N123" s="72"/>
      <c r="O123" s="72"/>
      <c r="P123" s="72"/>
      <c r="Q123" s="72"/>
      <c r="R123" s="72"/>
      <c r="S123" s="72"/>
      <c r="T123" s="72"/>
      <c r="U123" s="73"/>
      <c r="V123" s="71">
        <f t="shared" si="37"/>
        <v>1301.7015586137284</v>
      </c>
      <c r="W123" s="71"/>
      <c r="X123" s="72"/>
      <c r="Y123" s="72">
        <v>9.7041220077866512</v>
      </c>
      <c r="Z123" s="72">
        <v>25.466393783506977</v>
      </c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>
        <v>0</v>
      </c>
      <c r="AL123" s="72"/>
      <c r="AM123" s="72">
        <v>12.656005076447958</v>
      </c>
      <c r="AN123" s="74">
        <f t="shared" si="38"/>
        <v>47.826520867741579</v>
      </c>
      <c r="AO123" s="74">
        <f t="shared" si="39"/>
        <v>1349.5280794814698</v>
      </c>
      <c r="AR123" t="s">
        <v>102</v>
      </c>
      <c r="AS123" s="38">
        <v>766.99629910045883</v>
      </c>
      <c r="AT123" s="38">
        <v>0</v>
      </c>
      <c r="AU123" s="38">
        <v>1498.4800974805403</v>
      </c>
      <c r="AV123" s="38">
        <v>13906.64379496641</v>
      </c>
      <c r="AW123" s="38">
        <v>97.03044801926336</v>
      </c>
      <c r="AX123" s="38">
        <v>11.7078355008</v>
      </c>
      <c r="AY123" s="38">
        <v>0</v>
      </c>
      <c r="AZ123" s="38">
        <v>0</v>
      </c>
      <c r="BA123" s="38">
        <v>900.79145800212405</v>
      </c>
      <c r="BB123" s="38">
        <v>0</v>
      </c>
      <c r="BC123" s="38">
        <v>0</v>
      </c>
      <c r="BD123" s="38">
        <v>17181.649933069599</v>
      </c>
      <c r="BF123" s="38"/>
      <c r="BG123" s="38" t="s">
        <v>91</v>
      </c>
      <c r="BH123" s="38">
        <v>222.54457124413224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0</v>
      </c>
      <c r="BR123" s="38">
        <v>0</v>
      </c>
      <c r="BS123" s="38">
        <v>222.54457124413224</v>
      </c>
      <c r="BT123" s="38"/>
      <c r="BV123" t="s">
        <v>88</v>
      </c>
      <c r="BW123" s="38">
        <v>0.35420104687478648</v>
      </c>
      <c r="BX123" s="38">
        <v>0</v>
      </c>
      <c r="BY123" s="38">
        <v>0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/>
      <c r="CF123" s="38">
        <v>0</v>
      </c>
      <c r="CG123" s="38">
        <v>0</v>
      </c>
      <c r="CH123" s="38">
        <v>0</v>
      </c>
      <c r="CI123" s="38">
        <v>0</v>
      </c>
      <c r="CJ123" s="38">
        <v>0</v>
      </c>
      <c r="CK123" s="38"/>
      <c r="CL123" s="38">
        <v>0</v>
      </c>
      <c r="CM123" s="38">
        <v>0</v>
      </c>
      <c r="CN123" s="38">
        <v>0.35420104687478648</v>
      </c>
      <c r="CQ123" t="s">
        <v>90</v>
      </c>
      <c r="CR123" s="38">
        <v>501.12621313481134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5.1802456860257839E-4</v>
      </c>
      <c r="DA123" s="38">
        <v>2.1031184436033452E-3</v>
      </c>
      <c r="DB123" s="38">
        <v>0</v>
      </c>
      <c r="DC123" s="38">
        <v>501.1288342778235</v>
      </c>
      <c r="DF123" t="s">
        <v>91</v>
      </c>
      <c r="DG123" s="38">
        <v>1.0084369725769753E-2</v>
      </c>
      <c r="DH123" s="38">
        <v>0</v>
      </c>
      <c r="DI123" s="38">
        <v>0</v>
      </c>
      <c r="DJ123" s="38">
        <v>0</v>
      </c>
      <c r="DK123" s="38">
        <v>0</v>
      </c>
      <c r="DL123" s="38">
        <v>0</v>
      </c>
      <c r="DM123" s="38">
        <v>0</v>
      </c>
      <c r="DN123" s="38">
        <v>0</v>
      </c>
      <c r="DO123" s="38">
        <f t="shared" si="36"/>
        <v>1.0084369725769753E-2</v>
      </c>
      <c r="DQ123" s="38"/>
      <c r="DR123" s="38" t="s">
        <v>90</v>
      </c>
      <c r="DS123" s="38">
        <v>3.5996346918020583</v>
      </c>
      <c r="DT123" s="38">
        <v>0</v>
      </c>
      <c r="DU123" s="38">
        <v>0</v>
      </c>
      <c r="DV123" s="38">
        <v>0</v>
      </c>
      <c r="DW123" s="38">
        <v>0</v>
      </c>
      <c r="DX123" s="38"/>
      <c r="DY123" s="38">
        <v>0</v>
      </c>
      <c r="DZ123" s="38">
        <v>5.8564169590909612E-2</v>
      </c>
      <c r="EA123" s="38">
        <v>0.16069039863959378</v>
      </c>
      <c r="EB123" s="38">
        <v>3.8188892600325621</v>
      </c>
      <c r="EE123" t="s">
        <v>91</v>
      </c>
      <c r="EF123" s="38">
        <v>46.563195062844819</v>
      </c>
      <c r="EG123" s="38">
        <v>0</v>
      </c>
      <c r="EH123" s="38">
        <v>0</v>
      </c>
      <c r="EI123" s="38">
        <v>0</v>
      </c>
      <c r="EJ123" s="38">
        <v>0</v>
      </c>
      <c r="EK123" s="38">
        <v>0</v>
      </c>
      <c r="EL123" s="38">
        <v>0</v>
      </c>
      <c r="EM123" s="38">
        <v>0</v>
      </c>
      <c r="EN123" s="38">
        <v>46.563195062844819</v>
      </c>
      <c r="EQ123" t="s">
        <v>91</v>
      </c>
      <c r="ER123" s="38">
        <v>22.688555079546003</v>
      </c>
      <c r="ES123" s="38">
        <v>0</v>
      </c>
      <c r="ET123" s="38">
        <v>0</v>
      </c>
      <c r="EU123" s="38">
        <v>0</v>
      </c>
      <c r="EV123" s="38">
        <v>0</v>
      </c>
      <c r="EW123" s="38">
        <v>0</v>
      </c>
      <c r="EX123" s="38">
        <v>0</v>
      </c>
      <c r="EY123" s="38">
        <v>0</v>
      </c>
      <c r="EZ123" s="38">
        <v>22.688555079546003</v>
      </c>
      <c r="FC123" t="s">
        <v>91</v>
      </c>
      <c r="FD123" s="38">
        <v>5.9430857177949825</v>
      </c>
      <c r="FE123" s="38">
        <v>0</v>
      </c>
      <c r="FF123" s="38">
        <v>0</v>
      </c>
      <c r="FG123" s="38">
        <v>0</v>
      </c>
      <c r="FH123" s="38">
        <v>0</v>
      </c>
      <c r="FI123" s="38">
        <v>0</v>
      </c>
      <c r="FJ123" s="38">
        <v>0</v>
      </c>
      <c r="FK123" s="38">
        <v>0</v>
      </c>
      <c r="FL123" s="38">
        <v>5.9430857177949825</v>
      </c>
      <c r="FP123" s="38"/>
      <c r="FQ123" s="38"/>
      <c r="FR123" s="38"/>
      <c r="FS123" s="38"/>
      <c r="FT123" s="38"/>
      <c r="FU123" s="38"/>
      <c r="FV123" s="38"/>
      <c r="GL123" s="38" t="s">
        <v>91</v>
      </c>
      <c r="GM123" s="38">
        <v>0</v>
      </c>
      <c r="GN123" s="38"/>
      <c r="GO123" s="38"/>
      <c r="GP123" s="38"/>
      <c r="GQ123" s="38"/>
      <c r="GS123" s="38"/>
      <c r="GT123" s="38"/>
      <c r="GU123" s="38">
        <v>0</v>
      </c>
      <c r="GX123" t="s">
        <v>76</v>
      </c>
      <c r="GY123" s="38">
        <v>0</v>
      </c>
      <c r="GZ123" s="38">
        <v>0</v>
      </c>
      <c r="HA123" s="38">
        <v>0</v>
      </c>
      <c r="HB123" s="38">
        <v>0</v>
      </c>
      <c r="HC123" s="38">
        <v>0</v>
      </c>
      <c r="HD123" s="38">
        <v>0</v>
      </c>
      <c r="HE123" s="38">
        <v>0</v>
      </c>
      <c r="HF123" s="38">
        <v>0</v>
      </c>
      <c r="HG123" s="38">
        <v>0</v>
      </c>
    </row>
    <row r="124" spans="1:224" ht="18" x14ac:dyDescent="0.25">
      <c r="A124" s="93"/>
      <c r="B124" s="96"/>
      <c r="C124" s="22" t="s">
        <v>87</v>
      </c>
      <c r="D124" s="75"/>
      <c r="E124" s="76">
        <v>0.13460988637303276</v>
      </c>
      <c r="F124" s="76"/>
      <c r="G124" s="76">
        <v>0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7"/>
      <c r="V124" s="75">
        <f t="shared" si="37"/>
        <v>0.13460988637303276</v>
      </c>
      <c r="W124" s="75"/>
      <c r="X124" s="76"/>
      <c r="Y124" s="76"/>
      <c r="Z124" s="76">
        <v>7.7445237178982929</v>
      </c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>
        <v>0</v>
      </c>
      <c r="AL124" s="76"/>
      <c r="AM124" s="76">
        <v>121.83318070573736</v>
      </c>
      <c r="AN124" s="78">
        <f t="shared" si="38"/>
        <v>129.57770442363565</v>
      </c>
      <c r="AO124" s="78">
        <f t="shared" si="39"/>
        <v>129.71231431000868</v>
      </c>
      <c r="BF124" s="38"/>
      <c r="BG124" s="38" t="s">
        <v>76</v>
      </c>
      <c r="BH124" s="38">
        <v>387.60226183776342</v>
      </c>
      <c r="BI124" s="38">
        <v>51.292362109913363</v>
      </c>
      <c r="BJ124" s="38">
        <v>0</v>
      </c>
      <c r="BK124" s="38">
        <v>49.559018848990625</v>
      </c>
      <c r="BL124" s="38">
        <v>11.783107718906113</v>
      </c>
      <c r="BM124" s="38">
        <v>5.8491093678219341</v>
      </c>
      <c r="BN124" s="38">
        <v>0.13460988637303276</v>
      </c>
      <c r="BO124" s="38">
        <v>6.9070463812436284E-2</v>
      </c>
      <c r="BP124" s="38">
        <v>6.9070463812436284E-2</v>
      </c>
      <c r="BQ124" s="38">
        <v>114.80182994154001</v>
      </c>
      <c r="BR124" s="38">
        <v>0.17306985390818497</v>
      </c>
      <c r="BS124" s="38">
        <v>621.33351049284158</v>
      </c>
      <c r="BT124" s="38"/>
      <c r="BV124" t="s">
        <v>89</v>
      </c>
      <c r="BW124" s="38">
        <v>0.30569539429963466</v>
      </c>
      <c r="BX124" s="38">
        <v>0</v>
      </c>
      <c r="BY124" s="38">
        <v>0</v>
      </c>
      <c r="BZ124" s="38">
        <v>0</v>
      </c>
      <c r="CA124" s="38">
        <v>0</v>
      </c>
      <c r="CB124" s="38">
        <v>0</v>
      </c>
      <c r="CC124" s="38">
        <v>0</v>
      </c>
      <c r="CD124" s="38">
        <v>0</v>
      </c>
      <c r="CE124" s="38"/>
      <c r="CF124" s="38">
        <v>0</v>
      </c>
      <c r="CG124" s="38">
        <v>0</v>
      </c>
      <c r="CH124" s="38">
        <v>0</v>
      </c>
      <c r="CI124" s="38">
        <v>0</v>
      </c>
      <c r="CJ124" s="38">
        <v>0</v>
      </c>
      <c r="CK124" s="38"/>
      <c r="CL124" s="38">
        <v>0</v>
      </c>
      <c r="CM124" s="38">
        <v>0</v>
      </c>
      <c r="CN124" s="38">
        <v>0.30569539429963466</v>
      </c>
      <c r="CQ124" t="s">
        <v>91</v>
      </c>
      <c r="CR124" s="38">
        <v>4.5938424136002585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0</v>
      </c>
      <c r="DB124" s="38">
        <v>0</v>
      </c>
      <c r="DC124" s="38">
        <v>4.5938424136002585</v>
      </c>
      <c r="DF124" t="s">
        <v>76</v>
      </c>
      <c r="DG124" s="38">
        <v>6.7968793451923026E-2</v>
      </c>
      <c r="DH124" s="38">
        <v>2.2266484982918475E-2</v>
      </c>
      <c r="DI124" s="38">
        <v>0</v>
      </c>
      <c r="DJ124" s="38">
        <v>0.12467130274131163</v>
      </c>
      <c r="DK124" s="38">
        <v>0</v>
      </c>
      <c r="DL124" s="38">
        <v>0</v>
      </c>
      <c r="DM124" s="38">
        <v>0.49464492354363016</v>
      </c>
      <c r="DN124" s="38">
        <v>0.1062474988651339</v>
      </c>
      <c r="DO124" s="38">
        <f t="shared" si="36"/>
        <v>0.81579900358491719</v>
      </c>
      <c r="DQ124" s="38"/>
      <c r="DR124" s="38" t="s">
        <v>91</v>
      </c>
      <c r="DS124" s="38">
        <v>5.2283168470535966</v>
      </c>
      <c r="DT124" s="38">
        <v>0</v>
      </c>
      <c r="DU124" s="38">
        <v>0</v>
      </c>
      <c r="DV124" s="38">
        <v>0</v>
      </c>
      <c r="DW124" s="38">
        <v>0</v>
      </c>
      <c r="DX124" s="38"/>
      <c r="DY124" s="38">
        <v>0</v>
      </c>
      <c r="DZ124" s="38">
        <v>0</v>
      </c>
      <c r="EA124" s="38">
        <v>0</v>
      </c>
      <c r="EB124" s="38">
        <v>5.2283168470535966</v>
      </c>
      <c r="EE124" t="s">
        <v>76</v>
      </c>
      <c r="EF124" s="38">
        <v>50.800147473593121</v>
      </c>
      <c r="EG124" s="38">
        <v>0.26026203846769991</v>
      </c>
      <c r="EH124" s="38">
        <v>0</v>
      </c>
      <c r="EI124" s="38">
        <v>0</v>
      </c>
      <c r="EJ124" s="38">
        <v>0</v>
      </c>
      <c r="EK124" s="38">
        <v>0</v>
      </c>
      <c r="EL124" s="38">
        <v>0</v>
      </c>
      <c r="EM124" s="38">
        <v>2.8063736133920316E-4</v>
      </c>
      <c r="EN124" s="38">
        <v>51.060690149422157</v>
      </c>
      <c r="EQ124" t="s">
        <v>76</v>
      </c>
      <c r="ER124" s="38">
        <v>30.409037386569956</v>
      </c>
      <c r="ES124" s="38">
        <v>0</v>
      </c>
      <c r="ET124" s="38">
        <v>184.18797550737685</v>
      </c>
      <c r="EU124" s="38">
        <v>0</v>
      </c>
      <c r="EV124" s="38">
        <v>0</v>
      </c>
      <c r="EW124" s="38">
        <v>0</v>
      </c>
      <c r="EX124" s="38">
        <v>0</v>
      </c>
      <c r="EY124" s="38">
        <v>0</v>
      </c>
      <c r="EZ124" s="38">
        <v>214.59701289394681</v>
      </c>
      <c r="FC124" t="s">
        <v>76</v>
      </c>
      <c r="FD124" s="38">
        <v>126.94454147506895</v>
      </c>
      <c r="FE124" s="38">
        <v>0.66848470067848098</v>
      </c>
      <c r="FF124" s="38">
        <v>0</v>
      </c>
      <c r="FG124" s="38">
        <v>0</v>
      </c>
      <c r="FH124" s="38">
        <v>0</v>
      </c>
      <c r="FI124" s="38">
        <v>0</v>
      </c>
      <c r="FJ124" s="38">
        <v>0</v>
      </c>
      <c r="FK124" s="38">
        <v>0</v>
      </c>
      <c r="FL124" s="38">
        <v>127.61302617574744</v>
      </c>
      <c r="FP124" s="38"/>
      <c r="FQ124" s="38"/>
      <c r="FR124" s="38"/>
      <c r="FS124" s="38"/>
      <c r="FT124" s="38"/>
      <c r="FU124" s="38"/>
      <c r="FV124" s="38"/>
      <c r="GL124" s="38" t="s">
        <v>119</v>
      </c>
      <c r="GM124" s="38"/>
      <c r="GN124" s="38">
        <v>27.966216109621598</v>
      </c>
      <c r="GO124" s="38">
        <v>0</v>
      </c>
      <c r="GP124" s="38"/>
      <c r="GQ124" s="38"/>
      <c r="GR124" s="38">
        <v>0</v>
      </c>
      <c r="GS124" s="38">
        <v>2083.0642612936649</v>
      </c>
      <c r="GT124" s="38">
        <v>818.28802805043154</v>
      </c>
      <c r="GU124" s="38">
        <v>2929.318505453718</v>
      </c>
      <c r="HF124">
        <v>0</v>
      </c>
    </row>
    <row r="125" spans="1:224" ht="18" x14ac:dyDescent="0.25">
      <c r="A125" s="93"/>
      <c r="B125" s="96"/>
      <c r="C125" s="23" t="s">
        <v>88</v>
      </c>
      <c r="D125" s="71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3"/>
      <c r="V125" s="71">
        <f t="shared" si="37"/>
        <v>0</v>
      </c>
      <c r="W125" s="71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>
        <v>41.840598057617179</v>
      </c>
      <c r="AN125" s="74">
        <f t="shared" si="38"/>
        <v>41.840598057617179</v>
      </c>
      <c r="AO125" s="74">
        <f t="shared" si="39"/>
        <v>41.840598057617179</v>
      </c>
      <c r="BT125" s="38"/>
      <c r="BV125" t="s">
        <v>90</v>
      </c>
      <c r="BW125" s="38">
        <v>0.8156119479239502</v>
      </c>
      <c r="BX125" s="38">
        <v>0</v>
      </c>
      <c r="BY125" s="38">
        <v>0</v>
      </c>
      <c r="BZ125" s="38">
        <v>0</v>
      </c>
      <c r="CA125" s="38">
        <v>0</v>
      </c>
      <c r="CB125" s="38">
        <v>0</v>
      </c>
      <c r="CC125" s="38">
        <v>0</v>
      </c>
      <c r="CD125" s="38">
        <v>0</v>
      </c>
      <c r="CE125" s="38"/>
      <c r="CF125" s="38">
        <v>0</v>
      </c>
      <c r="CG125" s="38">
        <v>0</v>
      </c>
      <c r="CH125" s="38">
        <v>0</v>
      </c>
      <c r="CI125" s="38">
        <v>3.2952572863785708E-3</v>
      </c>
      <c r="CJ125" s="38">
        <v>9.470677747202158E-3</v>
      </c>
      <c r="CK125" s="38"/>
      <c r="CL125" s="38">
        <v>0</v>
      </c>
      <c r="CM125" s="38">
        <v>0</v>
      </c>
      <c r="CN125" s="38">
        <v>0.8283778829575309</v>
      </c>
      <c r="CQ125" t="s">
        <v>76</v>
      </c>
      <c r="CR125" s="38">
        <v>3224.7461211419904</v>
      </c>
      <c r="CS125" s="38">
        <v>5.0841319332423804</v>
      </c>
      <c r="CT125" s="38">
        <v>0</v>
      </c>
      <c r="CU125" s="38">
        <v>9.3459195361482866E-3</v>
      </c>
      <c r="CV125" s="38">
        <v>5.8890706607340748E-3</v>
      </c>
      <c r="CW125" s="38">
        <v>1.7620774676506015E-3</v>
      </c>
      <c r="CX125" s="38">
        <v>0.25463736325198238</v>
      </c>
      <c r="CY125" s="38">
        <v>0.10898541413751625</v>
      </c>
      <c r="CZ125" s="38">
        <v>3.6619132497547058E-3</v>
      </c>
      <c r="DA125" s="38">
        <v>33.563812446714145</v>
      </c>
      <c r="DB125" s="38">
        <v>4.8159736271584341</v>
      </c>
      <c r="DC125" s="38">
        <v>3268.5943209074098</v>
      </c>
      <c r="DN125">
        <v>0</v>
      </c>
      <c r="DQ125" s="38"/>
      <c r="DR125" s="38" t="s">
        <v>76</v>
      </c>
      <c r="DS125" s="38">
        <v>174.25470419889055</v>
      </c>
      <c r="DT125" s="38">
        <v>3.3699944679841258</v>
      </c>
      <c r="DU125" s="38">
        <v>0</v>
      </c>
      <c r="DV125" s="38">
        <v>5.5104528285970913</v>
      </c>
      <c r="DW125" s="38">
        <v>1.0155242229575175E-2</v>
      </c>
      <c r="DX125" s="38">
        <v>0</v>
      </c>
      <c r="DY125" s="38">
        <v>0.29377900525740319</v>
      </c>
      <c r="DZ125" s="38">
        <v>4.6722645715099702</v>
      </c>
      <c r="EA125" s="38">
        <v>100.67024678494778</v>
      </c>
      <c r="EB125" s="38">
        <v>288.7815970994165</v>
      </c>
      <c r="FP125" s="38"/>
      <c r="FQ125" s="38"/>
      <c r="FR125" s="38"/>
      <c r="FS125" s="38"/>
      <c r="FT125" s="38"/>
      <c r="FU125" s="38"/>
      <c r="FV125" s="38"/>
      <c r="GL125" s="38" t="s">
        <v>120</v>
      </c>
      <c r="GM125" s="38"/>
      <c r="GN125" s="38">
        <v>7.3057399424045917</v>
      </c>
      <c r="GO125" s="38">
        <v>0</v>
      </c>
      <c r="GP125" s="38"/>
      <c r="GQ125" s="38"/>
      <c r="GR125" s="38">
        <v>0</v>
      </c>
      <c r="GS125" s="38">
        <v>5994.0799863550938</v>
      </c>
      <c r="GT125" s="38">
        <v>477.16484780345735</v>
      </c>
      <c r="GU125" s="38">
        <v>6478.5505741009556</v>
      </c>
      <c r="HF125">
        <v>0</v>
      </c>
    </row>
    <row r="126" spans="1:224" ht="18" x14ac:dyDescent="0.25">
      <c r="A126" s="93"/>
      <c r="B126" s="96"/>
      <c r="C126" s="22" t="s">
        <v>89</v>
      </c>
      <c r="D126" s="7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7"/>
      <c r="V126" s="75">
        <f t="shared" si="37"/>
        <v>0</v>
      </c>
      <c r="W126" s="75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>
        <v>6.4263360047097624</v>
      </c>
      <c r="AN126" s="78">
        <f t="shared" si="38"/>
        <v>6.4263360047097624</v>
      </c>
      <c r="AO126" s="78">
        <f t="shared" si="39"/>
        <v>6.4263360047097624</v>
      </c>
      <c r="BT126" s="38"/>
      <c r="BV126" t="s">
        <v>91</v>
      </c>
      <c r="BW126" s="38">
        <v>3.2086345252890425</v>
      </c>
      <c r="BX126" s="38">
        <v>0</v>
      </c>
      <c r="BY126" s="38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/>
      <c r="CF126" s="38">
        <v>0</v>
      </c>
      <c r="CG126" s="38">
        <v>0</v>
      </c>
      <c r="CH126" s="38">
        <v>0</v>
      </c>
      <c r="CI126" s="38">
        <v>0</v>
      </c>
      <c r="CJ126" s="38">
        <v>0</v>
      </c>
      <c r="CK126" s="38"/>
      <c r="CL126" s="38">
        <v>0</v>
      </c>
      <c r="CM126" s="38">
        <v>0</v>
      </c>
      <c r="CN126" s="38">
        <v>3.2086345252890425</v>
      </c>
      <c r="DA126">
        <v>0</v>
      </c>
      <c r="DN126">
        <v>0</v>
      </c>
      <c r="EA126">
        <v>0</v>
      </c>
      <c r="FP126" s="38"/>
      <c r="FQ126" s="38"/>
      <c r="FR126" s="38"/>
      <c r="FS126" s="38"/>
      <c r="FT126" s="38"/>
      <c r="FU126" s="38"/>
      <c r="FV126" s="38"/>
      <c r="GL126" s="38" t="s">
        <v>76</v>
      </c>
      <c r="GM126" s="38">
        <v>0</v>
      </c>
      <c r="GN126" s="38">
        <v>35.425323351098186</v>
      </c>
      <c r="GO126" s="38">
        <v>0</v>
      </c>
      <c r="GP126" s="38">
        <v>0</v>
      </c>
      <c r="GQ126" s="38">
        <v>0</v>
      </c>
      <c r="GR126" s="38">
        <v>0</v>
      </c>
      <c r="GS126" s="38">
        <v>8081.5710675608734</v>
      </c>
      <c r="GT126" s="38">
        <v>1295.4528758538888</v>
      </c>
      <c r="GU126" s="38">
        <v>9412.4492667658596</v>
      </c>
      <c r="HF126">
        <v>0</v>
      </c>
    </row>
    <row r="127" spans="1:224" ht="18" x14ac:dyDescent="0.25">
      <c r="A127" s="93"/>
      <c r="B127" s="96"/>
      <c r="C127" s="23" t="s">
        <v>90</v>
      </c>
      <c r="D127" s="71"/>
      <c r="E127" s="72"/>
      <c r="F127" s="72"/>
      <c r="G127" s="72"/>
      <c r="H127" s="72"/>
      <c r="I127" s="72"/>
      <c r="J127" s="72"/>
      <c r="K127" s="72"/>
      <c r="L127" s="72">
        <v>0</v>
      </c>
      <c r="M127" s="72"/>
      <c r="N127" s="72"/>
      <c r="O127" s="72"/>
      <c r="P127" s="72"/>
      <c r="Q127" s="72"/>
      <c r="R127" s="72"/>
      <c r="S127" s="72"/>
      <c r="T127" s="72"/>
      <c r="U127" s="73"/>
      <c r="V127" s="71">
        <f t="shared" si="37"/>
        <v>0</v>
      </c>
      <c r="W127" s="71"/>
      <c r="X127" s="72"/>
      <c r="Y127" s="72"/>
      <c r="Z127" s="72"/>
      <c r="AA127" s="72"/>
      <c r="AB127" s="72">
        <v>6.4378711792640236E-2</v>
      </c>
      <c r="AC127" s="72"/>
      <c r="AD127" s="72">
        <v>0.19171838041880021</v>
      </c>
      <c r="AE127" s="72"/>
      <c r="AF127" s="72"/>
      <c r="AG127" s="72"/>
      <c r="AH127" s="72"/>
      <c r="AI127" s="72"/>
      <c r="AJ127" s="72"/>
      <c r="AK127" s="72"/>
      <c r="AL127" s="72"/>
      <c r="AM127" s="72">
        <v>509.22159662164449</v>
      </c>
      <c r="AN127" s="74">
        <f t="shared" si="38"/>
        <v>509.47769371385596</v>
      </c>
      <c r="AO127" s="74">
        <f t="shared" si="39"/>
        <v>509.47769371385596</v>
      </c>
      <c r="BT127" s="38"/>
      <c r="BV127" t="s">
        <v>76</v>
      </c>
      <c r="BW127" s="38">
        <v>362.98914075394799</v>
      </c>
      <c r="BX127" s="38">
        <v>176.38494777229249</v>
      </c>
      <c r="BY127" s="38">
        <v>0</v>
      </c>
      <c r="BZ127" s="38">
        <v>139.92545064706894</v>
      </c>
      <c r="CA127" s="38">
        <v>14.713686025630002</v>
      </c>
      <c r="CB127" s="38">
        <v>33.580872976492415</v>
      </c>
      <c r="CC127" s="38">
        <v>2.5060229343824396</v>
      </c>
      <c r="CD127" s="38">
        <v>21.563024671736734</v>
      </c>
      <c r="CE127" s="38">
        <v>0</v>
      </c>
      <c r="CF127" s="38">
        <v>1.7894863501925731E-2</v>
      </c>
      <c r="CG127" s="38">
        <v>204.89340180728044</v>
      </c>
      <c r="CH127" s="38">
        <v>21.346300455491367</v>
      </c>
      <c r="CI127" s="38">
        <v>3.2952572863785708E-3</v>
      </c>
      <c r="CJ127" s="38">
        <v>105.40677673592353</v>
      </c>
      <c r="CK127" s="38">
        <v>0</v>
      </c>
      <c r="CL127" s="38">
        <v>0</v>
      </c>
      <c r="CM127" s="38">
        <v>0</v>
      </c>
      <c r="CN127" s="38">
        <v>1083.3308149010345</v>
      </c>
      <c r="DA127">
        <v>0</v>
      </c>
      <c r="DN127">
        <v>0</v>
      </c>
      <c r="EA127">
        <v>0</v>
      </c>
      <c r="FP127" s="38"/>
      <c r="FQ127" s="38"/>
      <c r="FR127" s="38"/>
      <c r="FS127" s="38"/>
      <c r="FT127" s="38"/>
      <c r="FU127" s="38"/>
      <c r="FV127" s="38"/>
      <c r="GS127">
        <v>0</v>
      </c>
      <c r="HF127">
        <v>0</v>
      </c>
    </row>
    <row r="128" spans="1:224" ht="18" x14ac:dyDescent="0.25">
      <c r="A128" s="93"/>
      <c r="B128" s="96"/>
      <c r="C128" s="22" t="s">
        <v>91</v>
      </c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7"/>
      <c r="V128" s="75">
        <f t="shared" si="37"/>
        <v>0</v>
      </c>
      <c r="W128" s="75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>
        <v>788.89658036371884</v>
      </c>
      <c r="AN128" s="78">
        <f t="shared" si="38"/>
        <v>788.89658036371884</v>
      </c>
      <c r="AO128" s="78">
        <f t="shared" si="39"/>
        <v>788.89658036371884</v>
      </c>
      <c r="BT128" s="38"/>
      <c r="CJ128">
        <v>0</v>
      </c>
      <c r="DA128">
        <v>0</v>
      </c>
      <c r="DN128">
        <v>0</v>
      </c>
      <c r="EA128">
        <v>0</v>
      </c>
      <c r="FP128" s="38"/>
      <c r="FQ128" s="38"/>
      <c r="FR128" s="38"/>
      <c r="FS128" s="38"/>
      <c r="FT128" s="38"/>
      <c r="FU128" s="38"/>
      <c r="FV128" s="38"/>
      <c r="GS128">
        <v>0</v>
      </c>
      <c r="HF128">
        <v>0</v>
      </c>
    </row>
    <row r="129" spans="1:216" x14ac:dyDescent="0.25">
      <c r="A129" s="93"/>
      <c r="B129" s="96"/>
      <c r="C129" s="23" t="s">
        <v>105</v>
      </c>
      <c r="D129" s="71"/>
      <c r="E129" s="72"/>
      <c r="F129" s="72"/>
      <c r="G129" s="72"/>
      <c r="H129" s="72">
        <v>900.79145800212405</v>
      </c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3"/>
      <c r="V129" s="71">
        <f t="shared" si="37"/>
        <v>900.79145800212405</v>
      </c>
      <c r="W129" s="71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4">
        <f t="shared" si="38"/>
        <v>0</v>
      </c>
      <c r="AO129" s="74">
        <f t="shared" si="39"/>
        <v>900.79145800212405</v>
      </c>
      <c r="CJ129">
        <v>0</v>
      </c>
      <c r="DA129">
        <v>0</v>
      </c>
      <c r="DN129">
        <v>0</v>
      </c>
      <c r="EA129">
        <v>0</v>
      </c>
      <c r="FP129" s="38"/>
      <c r="FQ129" s="38"/>
      <c r="FR129" s="38"/>
      <c r="FS129" s="38"/>
      <c r="FT129" s="38"/>
      <c r="FU129" s="38"/>
      <c r="FV129" s="38"/>
      <c r="GS129">
        <v>0</v>
      </c>
      <c r="HF129">
        <v>0</v>
      </c>
    </row>
    <row r="130" spans="1:216" x14ac:dyDescent="0.25">
      <c r="A130" s="94"/>
      <c r="B130" s="97"/>
      <c r="C130" s="31" t="s">
        <v>92</v>
      </c>
      <c r="D130" s="84">
        <f t="shared" ref="D130:K130" si="40">SUM(D115:D129)</f>
        <v>2.5060229343824396</v>
      </c>
      <c r="E130" s="85">
        <f t="shared" si="40"/>
        <v>33.71548286286545</v>
      </c>
      <c r="F130" s="85">
        <f t="shared" si="40"/>
        <v>21.563024671736734</v>
      </c>
      <c r="G130" s="85">
        <f t="shared" si="40"/>
        <v>14101.772734513344</v>
      </c>
      <c r="H130" s="85">
        <f t="shared" si="40"/>
        <v>900.79145800212405</v>
      </c>
      <c r="I130" s="85">
        <f t="shared" si="40"/>
        <v>0</v>
      </c>
      <c r="J130" s="85">
        <f t="shared" si="40"/>
        <v>0</v>
      </c>
      <c r="K130" s="85">
        <f t="shared" si="40"/>
        <v>0</v>
      </c>
      <c r="L130" s="85">
        <f>SUM(L115:L129)</f>
        <v>0</v>
      </c>
      <c r="M130" s="85">
        <f>SUM(M115:M129)</f>
        <v>17.870380814848911</v>
      </c>
      <c r="N130" s="85">
        <f t="shared" ref="N130:S130" si="41">SUM(N115:N129)</f>
        <v>0</v>
      </c>
      <c r="O130" s="85">
        <f t="shared" si="41"/>
        <v>0</v>
      </c>
      <c r="P130" s="85">
        <f t="shared" si="41"/>
        <v>0</v>
      </c>
      <c r="Q130" s="85">
        <f t="shared" si="41"/>
        <v>0</v>
      </c>
      <c r="R130" s="85">
        <f t="shared" si="41"/>
        <v>0</v>
      </c>
      <c r="S130" s="85">
        <f t="shared" si="41"/>
        <v>0</v>
      </c>
      <c r="T130" s="85">
        <f>SUM(T115:T129)</f>
        <v>0</v>
      </c>
      <c r="U130" s="85"/>
      <c r="V130" s="84">
        <f>SUM(D130:T130)</f>
        <v>15078.219103799303</v>
      </c>
      <c r="W130" s="84">
        <f t="shared" ref="W130:AL130" si="42">SUM(W115:W129)</f>
        <v>0</v>
      </c>
      <c r="X130" s="85">
        <f t="shared" si="42"/>
        <v>0</v>
      </c>
      <c r="Y130" s="85">
        <f t="shared" si="42"/>
        <v>123.54328607668977</v>
      </c>
      <c r="Z130" s="85">
        <f t="shared" si="42"/>
        <v>1770.9878703391998</v>
      </c>
      <c r="AA130" s="85">
        <f t="shared" si="42"/>
        <v>1484.6298948423323</v>
      </c>
      <c r="AB130" s="85">
        <f t="shared" si="42"/>
        <v>5.2429371294021703</v>
      </c>
      <c r="AC130" s="85">
        <f t="shared" si="42"/>
        <v>0</v>
      </c>
      <c r="AD130" s="85">
        <f t="shared" si="42"/>
        <v>8549.2716132392488</v>
      </c>
      <c r="AE130" s="85">
        <f t="shared" si="42"/>
        <v>0</v>
      </c>
      <c r="AF130" s="85">
        <f t="shared" si="42"/>
        <v>205.21710963434487</v>
      </c>
      <c r="AG130" s="85">
        <f t="shared" si="42"/>
        <v>21.455285869628884</v>
      </c>
      <c r="AH130" s="85">
        <f t="shared" si="42"/>
        <v>0</v>
      </c>
      <c r="AI130" s="85">
        <f t="shared" si="42"/>
        <v>0</v>
      </c>
      <c r="AJ130" s="85">
        <f t="shared" si="42"/>
        <v>0</v>
      </c>
      <c r="AK130" s="85">
        <f t="shared" si="42"/>
        <v>0</v>
      </c>
      <c r="AL130" s="85">
        <f t="shared" si="42"/>
        <v>0</v>
      </c>
      <c r="AM130" s="85">
        <f>SUM(AM115:AM129)</f>
        <v>5124.8102221617337</v>
      </c>
      <c r="AN130" s="84">
        <f>SUM(W130:AM130)</f>
        <v>17285.158219292582</v>
      </c>
      <c r="AO130" s="86">
        <f>+AN130+V130</f>
        <v>32363.377323091885</v>
      </c>
      <c r="AP130" s="38"/>
      <c r="CJ130">
        <v>0</v>
      </c>
      <c r="DA130">
        <v>0</v>
      </c>
      <c r="DN130">
        <v>0</v>
      </c>
      <c r="EA130">
        <v>0</v>
      </c>
      <c r="FP130" s="38"/>
      <c r="FQ130" s="38"/>
      <c r="FR130" s="38"/>
      <c r="FS130" s="38"/>
      <c r="FT130" s="38"/>
      <c r="FU130" s="38"/>
      <c r="FV130" s="38"/>
      <c r="GS130">
        <v>0</v>
      </c>
      <c r="HF130">
        <v>0</v>
      </c>
    </row>
    <row r="131" spans="1:216" x14ac:dyDescent="0.25">
      <c r="AP131" s="38"/>
      <c r="CJ131">
        <v>0</v>
      </c>
      <c r="CN131" s="38">
        <v>984.02794021155353</v>
      </c>
      <c r="DA131">
        <v>0</v>
      </c>
      <c r="DN131">
        <v>0</v>
      </c>
      <c r="EA131">
        <v>0</v>
      </c>
      <c r="FP131" s="38"/>
      <c r="FQ131" s="38"/>
      <c r="FR131" s="38"/>
      <c r="FS131" s="38"/>
      <c r="FT131" s="38"/>
      <c r="FU131" s="38"/>
      <c r="FV131" s="38"/>
      <c r="GS131">
        <v>0</v>
      </c>
      <c r="HF131">
        <v>0</v>
      </c>
    </row>
    <row r="132" spans="1:216" x14ac:dyDescent="0.25">
      <c r="CJ132">
        <v>0</v>
      </c>
      <c r="DA132">
        <v>0</v>
      </c>
      <c r="DN132">
        <v>0</v>
      </c>
      <c r="EA132">
        <v>0</v>
      </c>
      <c r="FP132" s="38"/>
      <c r="FQ132" s="38"/>
      <c r="FR132" s="38"/>
      <c r="FS132" s="38"/>
      <c r="FT132" s="38"/>
      <c r="FU132" s="38"/>
      <c r="FV132" s="38"/>
      <c r="GS132">
        <v>0</v>
      </c>
      <c r="HF132">
        <v>0</v>
      </c>
    </row>
    <row r="133" spans="1:216" x14ac:dyDescent="0.25">
      <c r="A133" s="1"/>
      <c r="B133" s="99" t="s">
        <v>163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S133" t="s">
        <v>128</v>
      </c>
      <c r="CJ133">
        <v>0</v>
      </c>
      <c r="DA133">
        <v>0</v>
      </c>
      <c r="DN133">
        <v>0</v>
      </c>
      <c r="EA133">
        <v>0</v>
      </c>
      <c r="FP133" s="38"/>
      <c r="FQ133" s="38"/>
      <c r="FR133" s="38"/>
      <c r="FS133" s="38"/>
      <c r="FT133" s="38"/>
      <c r="FU133" s="38"/>
      <c r="FV133" s="38"/>
      <c r="GS133">
        <v>0</v>
      </c>
      <c r="HF133">
        <v>0</v>
      </c>
    </row>
    <row r="134" spans="1:216" ht="15" customHeight="1" x14ac:dyDescent="0.25">
      <c r="A134" s="2"/>
      <c r="B134" s="3"/>
      <c r="C134" s="4"/>
      <c r="D134" s="88" t="s">
        <v>0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9"/>
      <c r="W134" s="90" t="s">
        <v>1</v>
      </c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2"/>
      <c r="AO134" s="5"/>
      <c r="AQ134" t="s">
        <v>135</v>
      </c>
      <c r="AS134" t="s">
        <v>95</v>
      </c>
      <c r="BF134" s="38" t="s">
        <v>135</v>
      </c>
      <c r="BG134" s="38"/>
      <c r="BH134" s="38"/>
      <c r="BI134" s="38" t="s">
        <v>95</v>
      </c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U134" t="s">
        <v>135</v>
      </c>
      <c r="BW134" t="s">
        <v>95</v>
      </c>
      <c r="CP134" t="s">
        <v>135</v>
      </c>
      <c r="CR134" t="s">
        <v>95</v>
      </c>
      <c r="DA134">
        <v>0</v>
      </c>
      <c r="DE134" t="s">
        <v>135</v>
      </c>
      <c r="DG134" t="s">
        <v>95</v>
      </c>
      <c r="DN134">
        <v>0</v>
      </c>
      <c r="DQ134" s="38" t="s">
        <v>135</v>
      </c>
      <c r="DR134" s="38"/>
      <c r="DS134" s="38" t="s">
        <v>95</v>
      </c>
      <c r="DT134" s="38"/>
      <c r="DU134" s="38"/>
      <c r="DV134" s="38"/>
      <c r="DW134" s="38"/>
      <c r="DX134" s="38"/>
      <c r="DY134" s="38"/>
      <c r="DZ134" s="38"/>
      <c r="EA134" s="38"/>
      <c r="EB134" s="38"/>
      <c r="ED134" t="s">
        <v>135</v>
      </c>
      <c r="EF134" t="s">
        <v>95</v>
      </c>
      <c r="EP134" t="s">
        <v>135</v>
      </c>
      <c r="ER134" t="s">
        <v>95</v>
      </c>
      <c r="FB134" t="s">
        <v>135</v>
      </c>
      <c r="FD134" t="s">
        <v>95</v>
      </c>
      <c r="GK134" t="s">
        <v>135</v>
      </c>
      <c r="GM134" t="s">
        <v>95</v>
      </c>
      <c r="GW134" t="s">
        <v>135</v>
      </c>
      <c r="GY134" t="s">
        <v>95</v>
      </c>
    </row>
    <row r="135" spans="1:216" s="43" customFormat="1" ht="15" customHeight="1" x14ac:dyDescent="0.25">
      <c r="A135" s="2"/>
      <c r="B135" s="2" t="str">
        <f>+AQ134</f>
        <v>PROVINCIA CONSTITUCIONAL DEL CALLAO</v>
      </c>
      <c r="C135" s="6"/>
      <c r="D135" s="53" t="s">
        <v>2</v>
      </c>
      <c r="E135" s="54" t="s">
        <v>3</v>
      </c>
      <c r="F135" s="54" t="s">
        <v>4</v>
      </c>
      <c r="G135" s="54" t="s">
        <v>5</v>
      </c>
      <c r="H135" s="54" t="s">
        <v>6</v>
      </c>
      <c r="I135" s="54" t="s">
        <v>7</v>
      </c>
      <c r="J135" s="54" t="s">
        <v>8</v>
      </c>
      <c r="K135" s="54" t="s">
        <v>9</v>
      </c>
      <c r="L135" s="54" t="s">
        <v>10</v>
      </c>
      <c r="M135" s="54" t="s">
        <v>11</v>
      </c>
      <c r="N135" s="54" t="s">
        <v>12</v>
      </c>
      <c r="O135" s="54" t="s">
        <v>13</v>
      </c>
      <c r="P135" s="54" t="s">
        <v>14</v>
      </c>
      <c r="Q135" s="54" t="s">
        <v>15</v>
      </c>
      <c r="R135" s="54" t="s">
        <v>16</v>
      </c>
      <c r="S135" s="54" t="s">
        <v>17</v>
      </c>
      <c r="T135" s="54" t="s">
        <v>18</v>
      </c>
      <c r="U135" s="55" t="s">
        <v>19</v>
      </c>
      <c r="V135" s="56" t="s">
        <v>20</v>
      </c>
      <c r="W135" s="53" t="s">
        <v>21</v>
      </c>
      <c r="X135" s="54" t="s">
        <v>22</v>
      </c>
      <c r="Y135" s="54" t="s">
        <v>23</v>
      </c>
      <c r="Z135" s="54" t="s">
        <v>24</v>
      </c>
      <c r="AA135" s="54" t="s">
        <v>25</v>
      </c>
      <c r="AB135" s="54" t="s">
        <v>26</v>
      </c>
      <c r="AC135" s="54" t="s">
        <v>27</v>
      </c>
      <c r="AD135" s="54" t="s">
        <v>28</v>
      </c>
      <c r="AE135" s="54" t="s">
        <v>29</v>
      </c>
      <c r="AF135" s="54" t="s">
        <v>30</v>
      </c>
      <c r="AG135" s="54" t="s">
        <v>31</v>
      </c>
      <c r="AH135" s="54" t="s">
        <v>32</v>
      </c>
      <c r="AI135" s="54" t="s">
        <v>33</v>
      </c>
      <c r="AJ135" s="54" t="s">
        <v>34</v>
      </c>
      <c r="AK135" s="54" t="s">
        <v>35</v>
      </c>
      <c r="AL135" s="54" t="s">
        <v>36</v>
      </c>
      <c r="AM135" s="54" t="s">
        <v>37</v>
      </c>
      <c r="AN135" s="57" t="s">
        <v>38</v>
      </c>
      <c r="AO135" s="57" t="s">
        <v>39</v>
      </c>
      <c r="AS135" s="43" t="s">
        <v>106</v>
      </c>
      <c r="AT135" s="43" t="s">
        <v>72</v>
      </c>
      <c r="AU135" s="43" t="s">
        <v>96</v>
      </c>
      <c r="AV135" s="43" t="s">
        <v>43</v>
      </c>
      <c r="AW135" s="43" t="s">
        <v>107</v>
      </c>
      <c r="AX135" s="43" t="s">
        <v>97</v>
      </c>
      <c r="AY135" s="43" t="s">
        <v>98</v>
      </c>
      <c r="AZ135" s="43" t="s">
        <v>99</v>
      </c>
      <c r="BA135" s="43" t="s">
        <v>44</v>
      </c>
      <c r="BB135" s="43" t="s">
        <v>100</v>
      </c>
      <c r="BC135" s="43" t="s">
        <v>101</v>
      </c>
      <c r="BD135" s="43" t="s">
        <v>102</v>
      </c>
      <c r="BF135" s="52" t="s">
        <v>77</v>
      </c>
      <c r="BG135" s="52"/>
      <c r="BH135" s="52" t="s">
        <v>106</v>
      </c>
      <c r="BI135" s="52" t="s">
        <v>96</v>
      </c>
      <c r="BJ135" s="52" t="s">
        <v>72</v>
      </c>
      <c r="BK135" s="52" t="s">
        <v>43</v>
      </c>
      <c r="BL135" s="52" t="s">
        <v>61</v>
      </c>
      <c r="BM135" s="52" t="s">
        <v>97</v>
      </c>
      <c r="BN135" s="52" t="s">
        <v>110</v>
      </c>
      <c r="BO135" s="52" t="s">
        <v>67</v>
      </c>
      <c r="BP135" s="52" t="s">
        <v>98</v>
      </c>
      <c r="BQ135" s="52" t="s">
        <v>99</v>
      </c>
      <c r="BR135" s="52" t="s">
        <v>63</v>
      </c>
      <c r="BS135" s="52" t="s">
        <v>76</v>
      </c>
      <c r="BU135" s="43" t="s">
        <v>116</v>
      </c>
      <c r="BW135" s="43" t="s">
        <v>74</v>
      </c>
      <c r="BX135" s="43" t="s">
        <v>96</v>
      </c>
      <c r="BY135" s="43" t="s">
        <v>72</v>
      </c>
      <c r="BZ135" s="43" t="s">
        <v>43</v>
      </c>
      <c r="CA135" s="43" t="s">
        <v>61</v>
      </c>
      <c r="CB135" s="43" t="s">
        <v>110</v>
      </c>
      <c r="CC135" s="43" t="s">
        <v>111</v>
      </c>
      <c r="CD135" s="43" t="s">
        <v>112</v>
      </c>
      <c r="CE135" s="43" t="s">
        <v>59</v>
      </c>
      <c r="CF135" s="43" t="s">
        <v>97</v>
      </c>
      <c r="CG135" s="43" t="s">
        <v>113</v>
      </c>
      <c r="CH135" s="43" t="s">
        <v>68</v>
      </c>
      <c r="CI135" s="43" t="s">
        <v>98</v>
      </c>
      <c r="CJ135" s="43" t="s">
        <v>99</v>
      </c>
      <c r="CK135" s="43" t="s">
        <v>63</v>
      </c>
      <c r="CL135" s="43" t="s">
        <v>114</v>
      </c>
      <c r="CM135" s="43" t="s">
        <v>115</v>
      </c>
      <c r="CN135" s="43" t="s">
        <v>76</v>
      </c>
      <c r="CO135"/>
      <c r="CP135" s="43" t="s">
        <v>77</v>
      </c>
      <c r="CR135" s="43" t="s">
        <v>106</v>
      </c>
      <c r="CS135" s="43" t="s">
        <v>96</v>
      </c>
      <c r="CT135" s="43" t="s">
        <v>72</v>
      </c>
      <c r="CU135" s="43" t="s">
        <v>43</v>
      </c>
      <c r="CV135" s="43" t="s">
        <v>61</v>
      </c>
      <c r="CW135" s="43" t="s">
        <v>97</v>
      </c>
      <c r="CX135" s="43" t="s">
        <v>113</v>
      </c>
      <c r="CY135" s="43" t="s">
        <v>68</v>
      </c>
      <c r="CZ135" s="43" t="s">
        <v>98</v>
      </c>
      <c r="DA135" s="43" t="s">
        <v>99</v>
      </c>
      <c r="DB135" s="43" t="s">
        <v>63</v>
      </c>
      <c r="DC135" s="43" t="s">
        <v>76</v>
      </c>
      <c r="DD135"/>
      <c r="DE135" s="43" t="s">
        <v>77</v>
      </c>
      <c r="DG135" s="43" t="s">
        <v>106</v>
      </c>
      <c r="DH135" s="43" t="s">
        <v>96</v>
      </c>
      <c r="DI135" s="43" t="s">
        <v>72</v>
      </c>
      <c r="DJ135" s="43" t="s">
        <v>43</v>
      </c>
      <c r="DK135" s="43" t="s">
        <v>61</v>
      </c>
      <c r="DL135" s="43" t="s">
        <v>97</v>
      </c>
      <c r="DM135" s="43" t="s">
        <v>98</v>
      </c>
      <c r="DN135" s="43" t="s">
        <v>99</v>
      </c>
      <c r="DO135" s="43" t="s">
        <v>76</v>
      </c>
      <c r="DP135"/>
      <c r="DQ135" s="52" t="s">
        <v>77</v>
      </c>
      <c r="DR135" s="52"/>
      <c r="DS135" s="52" t="s">
        <v>106</v>
      </c>
      <c r="DT135" s="52" t="s">
        <v>96</v>
      </c>
      <c r="DU135" s="52" t="s">
        <v>72</v>
      </c>
      <c r="DV135" s="52" t="s">
        <v>43</v>
      </c>
      <c r="DW135" s="52" t="s">
        <v>61</v>
      </c>
      <c r="DX135" s="52" t="s">
        <v>45</v>
      </c>
      <c r="DY135" s="52" t="s">
        <v>97</v>
      </c>
      <c r="DZ135" s="52" t="s">
        <v>98</v>
      </c>
      <c r="EA135" s="52" t="s">
        <v>99</v>
      </c>
      <c r="EB135" s="52" t="s">
        <v>76</v>
      </c>
      <c r="EC135"/>
      <c r="ED135" s="43" t="s">
        <v>77</v>
      </c>
      <c r="EF135" s="43" t="s">
        <v>106</v>
      </c>
      <c r="EG135" s="43" t="s">
        <v>96</v>
      </c>
      <c r="EH135" s="43" t="s">
        <v>72</v>
      </c>
      <c r="EI135" s="43" t="s">
        <v>43</v>
      </c>
      <c r="EJ135" s="43" t="s">
        <v>61</v>
      </c>
      <c r="EK135" s="43" t="s">
        <v>97</v>
      </c>
      <c r="EL135" s="43" t="s">
        <v>98</v>
      </c>
      <c r="EM135" s="43" t="s">
        <v>99</v>
      </c>
      <c r="EN135" s="43" t="s">
        <v>76</v>
      </c>
      <c r="EP135" s="43" t="s">
        <v>77</v>
      </c>
      <c r="ER135" s="43" t="s">
        <v>106</v>
      </c>
      <c r="ES135" s="43" t="s">
        <v>96</v>
      </c>
      <c r="ET135" s="43" t="s">
        <v>63</v>
      </c>
      <c r="EU135" s="43" t="s">
        <v>43</v>
      </c>
      <c r="EV135" s="43" t="s">
        <v>125</v>
      </c>
      <c r="EW135" s="43" t="s">
        <v>97</v>
      </c>
      <c r="EX135" s="43" t="s">
        <v>98</v>
      </c>
      <c r="EY135" s="43" t="s">
        <v>99</v>
      </c>
      <c r="EZ135" s="43" t="s">
        <v>76</v>
      </c>
      <c r="FB135" s="43" t="s">
        <v>77</v>
      </c>
      <c r="FD135" s="43" t="s">
        <v>106</v>
      </c>
      <c r="FE135" s="43" t="s">
        <v>96</v>
      </c>
      <c r="FF135" s="43" t="s">
        <v>72</v>
      </c>
      <c r="FG135" s="43" t="s">
        <v>43</v>
      </c>
      <c r="FH135" s="43" t="s">
        <v>61</v>
      </c>
      <c r="FI135" s="43" t="s">
        <v>97</v>
      </c>
      <c r="FJ135" s="43" t="s">
        <v>98</v>
      </c>
      <c r="FK135" s="43" t="s">
        <v>99</v>
      </c>
      <c r="FL135" s="43" t="s">
        <v>76</v>
      </c>
      <c r="GK135" s="43" t="s">
        <v>116</v>
      </c>
      <c r="GM135" s="43" t="s">
        <v>74</v>
      </c>
      <c r="GN135" s="43" t="s">
        <v>96</v>
      </c>
      <c r="GO135" s="43" t="s">
        <v>72</v>
      </c>
      <c r="GP135" s="43" t="s">
        <v>43</v>
      </c>
      <c r="GQ135" s="43" t="s">
        <v>61</v>
      </c>
      <c r="GR135" s="43" t="s">
        <v>98</v>
      </c>
      <c r="GS135" s="43" t="s">
        <v>99</v>
      </c>
      <c r="GT135" s="43" t="s">
        <v>63</v>
      </c>
      <c r="GU135" s="43" t="s">
        <v>76</v>
      </c>
      <c r="GV135"/>
      <c r="GW135" s="43" t="s">
        <v>116</v>
      </c>
      <c r="GY135" s="43" t="s">
        <v>106</v>
      </c>
      <c r="GZ135" s="43" t="s">
        <v>96</v>
      </c>
      <c r="HA135" s="43" t="s">
        <v>72</v>
      </c>
      <c r="HB135" s="43" t="s">
        <v>43</v>
      </c>
      <c r="HC135" s="43" t="s">
        <v>61</v>
      </c>
      <c r="HD135" s="43" t="s">
        <v>67</v>
      </c>
      <c r="HE135" s="43" t="s">
        <v>98</v>
      </c>
      <c r="HF135" s="43" t="s">
        <v>99</v>
      </c>
      <c r="HG135" s="43" t="s">
        <v>76</v>
      </c>
      <c r="HH135"/>
    </row>
    <row r="136" spans="1:216" ht="27" x14ac:dyDescent="0.25">
      <c r="A136" s="12"/>
      <c r="B136" s="13"/>
      <c r="C136" s="14"/>
      <c r="D136" s="15" t="s">
        <v>40</v>
      </c>
      <c r="E136" s="16" t="s">
        <v>41</v>
      </c>
      <c r="F136" s="16" t="s">
        <v>42</v>
      </c>
      <c r="G136" s="16" t="s">
        <v>43</v>
      </c>
      <c r="H136" s="16" t="s">
        <v>44</v>
      </c>
      <c r="I136" s="17" t="s">
        <v>45</v>
      </c>
      <c r="J136" s="17" t="s">
        <v>46</v>
      </c>
      <c r="K136" s="16" t="s">
        <v>47</v>
      </c>
      <c r="L136" s="16" t="s">
        <v>48</v>
      </c>
      <c r="M136" s="16" t="s">
        <v>49</v>
      </c>
      <c r="N136" s="16" t="s">
        <v>50</v>
      </c>
      <c r="O136" s="17" t="s">
        <v>51</v>
      </c>
      <c r="P136" s="17" t="s">
        <v>52</v>
      </c>
      <c r="Q136" s="16" t="s">
        <v>53</v>
      </c>
      <c r="R136" s="16" t="s">
        <v>54</v>
      </c>
      <c r="S136" s="16" t="s">
        <v>55</v>
      </c>
      <c r="T136" s="16" t="s">
        <v>56</v>
      </c>
      <c r="U136" s="18" t="s">
        <v>57</v>
      </c>
      <c r="V136" s="19" t="s">
        <v>58</v>
      </c>
      <c r="W136" s="20" t="s">
        <v>59</v>
      </c>
      <c r="X136" s="16" t="s">
        <v>60</v>
      </c>
      <c r="Y136" s="16" t="s">
        <v>61</v>
      </c>
      <c r="Z136" s="16" t="s">
        <v>62</v>
      </c>
      <c r="AA136" s="16" t="s">
        <v>63</v>
      </c>
      <c r="AB136" s="17" t="s">
        <v>64</v>
      </c>
      <c r="AC136" s="16" t="s">
        <v>65</v>
      </c>
      <c r="AD136" s="16" t="s">
        <v>178</v>
      </c>
      <c r="AE136" s="16" t="s">
        <v>179</v>
      </c>
      <c r="AF136" s="16" t="s">
        <v>67</v>
      </c>
      <c r="AG136" s="16" t="s">
        <v>68</v>
      </c>
      <c r="AH136" s="17" t="s">
        <v>69</v>
      </c>
      <c r="AI136" s="17" t="s">
        <v>70</v>
      </c>
      <c r="AJ136" s="16" t="s">
        <v>71</v>
      </c>
      <c r="AK136" s="16" t="s">
        <v>72</v>
      </c>
      <c r="AL136" s="16" t="s">
        <v>73</v>
      </c>
      <c r="AM136" s="16" t="s">
        <v>74</v>
      </c>
      <c r="AN136" s="21" t="s">
        <v>75</v>
      </c>
      <c r="AO136" s="21" t="s">
        <v>76</v>
      </c>
      <c r="AQ136" t="s">
        <v>93</v>
      </c>
      <c r="AR136" t="s">
        <v>83</v>
      </c>
      <c r="AS136" s="38">
        <v>153.0056546479066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0</v>
      </c>
      <c r="AZ136" s="38">
        <v>0</v>
      </c>
      <c r="BA136" s="38">
        <v>0</v>
      </c>
      <c r="BB136" s="38">
        <v>0</v>
      </c>
      <c r="BC136" s="38">
        <v>0</v>
      </c>
      <c r="BD136" s="38">
        <v>153.0056546479066</v>
      </c>
      <c r="BF136" s="38" t="s">
        <v>93</v>
      </c>
      <c r="BG136" s="38" t="s">
        <v>83</v>
      </c>
      <c r="BH136" s="38">
        <v>489.56805157187955</v>
      </c>
      <c r="BI136" s="38">
        <v>0</v>
      </c>
      <c r="BJ136" s="38">
        <v>0</v>
      </c>
      <c r="BK136" s="38">
        <v>0</v>
      </c>
      <c r="BL136" s="38">
        <v>0</v>
      </c>
      <c r="BM136" s="38">
        <v>0</v>
      </c>
      <c r="BN136" s="38">
        <v>0</v>
      </c>
      <c r="BO136" s="38">
        <v>0</v>
      </c>
      <c r="BP136" s="38">
        <v>0</v>
      </c>
      <c r="BQ136" s="38">
        <v>0</v>
      </c>
      <c r="BR136" s="38">
        <v>0</v>
      </c>
      <c r="BS136" s="38">
        <v>489.56805157187955</v>
      </c>
      <c r="BT136" s="38"/>
      <c r="BU136" t="s">
        <v>93</v>
      </c>
      <c r="BV136" t="s">
        <v>78</v>
      </c>
      <c r="BW136" s="38">
        <v>259.14343413877992</v>
      </c>
      <c r="BX136" s="38">
        <v>1999.6563320093987</v>
      </c>
      <c r="BY136" s="38">
        <v>4192.6319677702522</v>
      </c>
      <c r="BZ136" s="38">
        <v>1561.3903368338449</v>
      </c>
      <c r="CA136" s="38">
        <v>166.98006800928252</v>
      </c>
      <c r="CB136" s="38">
        <v>383.40469984765622</v>
      </c>
      <c r="CC136" s="38">
        <v>28.612149887849682</v>
      </c>
      <c r="CD136" s="38">
        <v>246.19267664251083</v>
      </c>
      <c r="CE136" s="38">
        <v>0</v>
      </c>
      <c r="CF136" s="38"/>
      <c r="CG136" s="38">
        <v>139.20110430832062</v>
      </c>
      <c r="CH136" s="38">
        <v>37.746508478998848</v>
      </c>
      <c r="CI136" s="38"/>
      <c r="CJ136" s="38">
        <v>1203.3583082332225</v>
      </c>
      <c r="CK136" s="38">
        <v>0</v>
      </c>
      <c r="CL136" s="38">
        <v>0</v>
      </c>
      <c r="CM136" s="38">
        <v>0</v>
      </c>
      <c r="CN136" s="38">
        <v>10218.317586160116</v>
      </c>
      <c r="CP136" t="s">
        <v>93</v>
      </c>
      <c r="CQ136" t="s">
        <v>78</v>
      </c>
      <c r="CR136" s="38">
        <v>6.9099089908990461</v>
      </c>
      <c r="CS136" s="38">
        <v>0</v>
      </c>
      <c r="CT136" s="38">
        <v>0</v>
      </c>
      <c r="CU136" s="38">
        <v>0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0</v>
      </c>
      <c r="DB136" s="38">
        <v>0</v>
      </c>
      <c r="DC136" s="38">
        <v>6.9099089908990461</v>
      </c>
      <c r="DE136" t="s">
        <v>93</v>
      </c>
      <c r="DF136" t="s">
        <v>81</v>
      </c>
      <c r="DG136" s="38">
        <v>0</v>
      </c>
      <c r="DH136" s="38">
        <v>0</v>
      </c>
      <c r="DI136" s="38">
        <v>0</v>
      </c>
      <c r="DJ136" s="38">
        <v>0</v>
      </c>
      <c r="DK136" s="38">
        <v>0</v>
      </c>
      <c r="DL136" s="38">
        <v>0</v>
      </c>
      <c r="DM136" s="38">
        <v>6.9731204114225207</v>
      </c>
      <c r="DN136" s="38">
        <v>187.48638692268827</v>
      </c>
      <c r="DO136" s="38">
        <f>+SUM(DG136:DN136)</f>
        <v>194.45950733411078</v>
      </c>
      <c r="DQ136" s="38" t="s">
        <v>93</v>
      </c>
      <c r="DR136" s="38" t="s">
        <v>81</v>
      </c>
      <c r="DS136" s="38">
        <v>0</v>
      </c>
      <c r="DT136" s="38">
        <v>0</v>
      </c>
      <c r="DU136" s="38">
        <v>0</v>
      </c>
      <c r="DV136" s="38">
        <v>0</v>
      </c>
      <c r="DW136" s="38">
        <v>0</v>
      </c>
      <c r="DX136" s="38"/>
      <c r="DY136" s="38">
        <v>0</v>
      </c>
      <c r="DZ136" s="38">
        <v>0</v>
      </c>
      <c r="EA136" s="38">
        <v>0</v>
      </c>
      <c r="EB136" s="38">
        <v>0</v>
      </c>
      <c r="ED136" t="s">
        <v>93</v>
      </c>
      <c r="EE136" t="s">
        <v>83</v>
      </c>
      <c r="EF136" s="38">
        <v>1.4869660535540443</v>
      </c>
      <c r="EG136" s="38">
        <v>0</v>
      </c>
      <c r="EH136" s="38">
        <v>0</v>
      </c>
      <c r="EI136" s="38">
        <v>0</v>
      </c>
      <c r="EJ136" s="38">
        <v>0</v>
      </c>
      <c r="EK136" s="38">
        <v>0</v>
      </c>
      <c r="EL136" s="38">
        <v>0</v>
      </c>
      <c r="EM136" s="38">
        <v>0</v>
      </c>
      <c r="EN136" s="38">
        <v>1.4869660535540443</v>
      </c>
      <c r="EP136" t="s">
        <v>93</v>
      </c>
      <c r="EQ136" t="s">
        <v>83</v>
      </c>
      <c r="ER136" s="38">
        <v>7.374287779684801</v>
      </c>
      <c r="ES136" s="38">
        <v>0</v>
      </c>
      <c r="ET136" s="38">
        <v>0</v>
      </c>
      <c r="EU136" s="38">
        <v>0</v>
      </c>
      <c r="EV136" s="38">
        <v>0</v>
      </c>
      <c r="EW136" s="38">
        <v>0</v>
      </c>
      <c r="EX136" s="38">
        <v>0</v>
      </c>
      <c r="EY136" s="38">
        <v>0</v>
      </c>
      <c r="EZ136" s="38">
        <v>7.374287779684801</v>
      </c>
      <c r="FB136" t="s">
        <v>93</v>
      </c>
      <c r="FC136" t="s">
        <v>83</v>
      </c>
      <c r="FD136" s="38">
        <v>19.594348064257339</v>
      </c>
      <c r="FE136" s="38">
        <v>0</v>
      </c>
      <c r="FF136" s="38">
        <v>0</v>
      </c>
      <c r="FG136" s="38">
        <v>0</v>
      </c>
      <c r="FH136" s="38">
        <v>0</v>
      </c>
      <c r="FI136" s="38">
        <v>0</v>
      </c>
      <c r="FJ136" s="38">
        <v>0</v>
      </c>
      <c r="FK136" s="38">
        <v>0</v>
      </c>
      <c r="FL136" s="38">
        <v>19.594348064257339</v>
      </c>
      <c r="FP136" s="38"/>
      <c r="FQ136" s="38"/>
      <c r="FR136" s="38"/>
      <c r="FS136" s="38"/>
      <c r="FT136" s="38"/>
      <c r="FU136" s="38"/>
      <c r="FV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K136" t="s">
        <v>93</v>
      </c>
      <c r="GL136" s="38" t="s">
        <v>80</v>
      </c>
      <c r="GM136" s="38">
        <v>0</v>
      </c>
      <c r="GN136" s="38"/>
      <c r="GO136" s="38"/>
      <c r="GP136" s="38"/>
      <c r="GQ136" s="38"/>
      <c r="GR136" s="38"/>
      <c r="GS136" s="38"/>
      <c r="GT136" s="38"/>
      <c r="GU136" s="38">
        <v>0</v>
      </c>
      <c r="GW136" t="s">
        <v>93</v>
      </c>
      <c r="GX136" t="s">
        <v>166</v>
      </c>
      <c r="GY136" s="38">
        <v>0</v>
      </c>
      <c r="GZ136" s="38">
        <v>0</v>
      </c>
      <c r="HA136" s="38"/>
      <c r="HB136" s="38"/>
      <c r="HC136" s="38"/>
      <c r="HD136" s="38">
        <v>9564</v>
      </c>
      <c r="HE136" s="38">
        <v>0</v>
      </c>
      <c r="HF136" s="38">
        <v>0</v>
      </c>
      <c r="HG136" s="38">
        <v>9564</v>
      </c>
    </row>
    <row r="137" spans="1:216" ht="18" customHeight="1" x14ac:dyDescent="0.25">
      <c r="A137" s="93" t="s">
        <v>77</v>
      </c>
      <c r="B137" s="96" t="s">
        <v>93</v>
      </c>
      <c r="C137" s="23" t="s">
        <v>78</v>
      </c>
      <c r="D137" s="71">
        <v>28.612149887849682</v>
      </c>
      <c r="E137" s="72">
        <v>383.40469984765622</v>
      </c>
      <c r="F137" s="72">
        <v>246.19267664251083</v>
      </c>
      <c r="G137" s="72">
        <v>1561.3903368338449</v>
      </c>
      <c r="H137" s="72"/>
      <c r="I137" s="72">
        <v>0</v>
      </c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>
        <v>0</v>
      </c>
      <c r="U137" s="73"/>
      <c r="V137" s="71">
        <f>SUM(D137:T137)</f>
        <v>2219.5998632118617</v>
      </c>
      <c r="W137" s="71">
        <v>0</v>
      </c>
      <c r="X137" s="72"/>
      <c r="Y137" s="72">
        <v>166.98006800928252</v>
      </c>
      <c r="Z137" s="72">
        <v>1999.6563320093987</v>
      </c>
      <c r="AA137" s="72">
        <v>0</v>
      </c>
      <c r="AB137" s="72">
        <v>0</v>
      </c>
      <c r="AC137" s="72"/>
      <c r="AD137" s="72">
        <v>1203.3583082332225</v>
      </c>
      <c r="AE137" s="72"/>
      <c r="AF137" s="72">
        <v>139.20110430832062</v>
      </c>
      <c r="AG137" s="72">
        <v>37.746508478998848</v>
      </c>
      <c r="AH137" s="72"/>
      <c r="AI137" s="72">
        <v>0</v>
      </c>
      <c r="AJ137" s="72">
        <v>0</v>
      </c>
      <c r="AK137" s="72">
        <v>4192.6319677702522</v>
      </c>
      <c r="AL137" s="72"/>
      <c r="AM137" s="72">
        <v>266.05334312967898</v>
      </c>
      <c r="AN137" s="74">
        <f>SUM(W137:AM137)</f>
        <v>8005.6276319391545</v>
      </c>
      <c r="AO137" s="74">
        <f>+AN137+V137</f>
        <v>10225.227495151015</v>
      </c>
      <c r="AR137" t="s">
        <v>103</v>
      </c>
      <c r="AS137" s="38">
        <v>100.99413153738507</v>
      </c>
      <c r="AT137" s="38">
        <v>12.462033605720555</v>
      </c>
      <c r="AU137" s="38">
        <v>1086.2533742475932</v>
      </c>
      <c r="AV137" s="38">
        <v>121.10069191500401</v>
      </c>
      <c r="AW137" s="38">
        <v>36.480666902372896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1357.2908982080758</v>
      </c>
      <c r="BF137" s="38"/>
      <c r="BG137" s="38" t="s">
        <v>109</v>
      </c>
      <c r="BH137" s="38">
        <v>126.72641474041494</v>
      </c>
      <c r="BI137" s="38">
        <v>617.29317602428432</v>
      </c>
      <c r="BJ137" s="38">
        <v>1612.3114549830339</v>
      </c>
      <c r="BK137" s="38">
        <v>527.54591729719652</v>
      </c>
      <c r="BL137" s="38">
        <v>155.00264572914992</v>
      </c>
      <c r="BM137" s="38">
        <v>0</v>
      </c>
      <c r="BN137" s="38">
        <v>0</v>
      </c>
      <c r="BO137" s="38">
        <v>0</v>
      </c>
      <c r="BP137" s="38">
        <v>0</v>
      </c>
      <c r="BQ137" s="38">
        <v>0</v>
      </c>
      <c r="BR137" s="38">
        <v>0</v>
      </c>
      <c r="BS137" s="38">
        <v>3038.8796087740798</v>
      </c>
      <c r="BT137" s="38"/>
      <c r="BV137" t="s">
        <v>79</v>
      </c>
      <c r="BW137" s="38">
        <v>264.29765067800321</v>
      </c>
      <c r="BX137" s="38">
        <v>0</v>
      </c>
      <c r="BY137" s="38">
        <v>0</v>
      </c>
      <c r="BZ137" s="38">
        <v>0</v>
      </c>
      <c r="CA137" s="38">
        <v>0</v>
      </c>
      <c r="CB137" s="38">
        <v>0</v>
      </c>
      <c r="CC137" s="38">
        <v>0</v>
      </c>
      <c r="CD137" s="38">
        <v>0</v>
      </c>
      <c r="CE137" s="38"/>
      <c r="CF137" s="38">
        <v>0</v>
      </c>
      <c r="CG137" s="38">
        <v>0</v>
      </c>
      <c r="CH137" s="38">
        <v>0</v>
      </c>
      <c r="CI137" s="38">
        <v>0</v>
      </c>
      <c r="CJ137" s="38">
        <v>0</v>
      </c>
      <c r="CK137" s="38"/>
      <c r="CL137" s="38"/>
      <c r="CM137" s="38"/>
      <c r="CN137" s="38">
        <v>264.29765067800321</v>
      </c>
      <c r="CQ137" t="s">
        <v>81</v>
      </c>
      <c r="CR137" s="38">
        <v>84.523671923523111</v>
      </c>
      <c r="CS137" s="38">
        <v>0</v>
      </c>
      <c r="CT137" s="38">
        <v>0</v>
      </c>
      <c r="CU137" s="38">
        <v>0</v>
      </c>
      <c r="CV137" s="38">
        <v>0</v>
      </c>
      <c r="CW137" s="38">
        <v>0</v>
      </c>
      <c r="CX137" s="38">
        <v>0</v>
      </c>
      <c r="CY137" s="38">
        <v>0</v>
      </c>
      <c r="CZ137" s="38">
        <v>0</v>
      </c>
      <c r="DA137" s="38">
        <v>0</v>
      </c>
      <c r="DB137" s="38">
        <v>0</v>
      </c>
      <c r="DC137" s="38">
        <v>84.523671923523111</v>
      </c>
      <c r="DF137" t="s">
        <v>83</v>
      </c>
      <c r="DG137" s="38">
        <v>1.9688749861889336E-2</v>
      </c>
      <c r="DH137" s="38">
        <v>0</v>
      </c>
      <c r="DI137" s="38">
        <v>0</v>
      </c>
      <c r="DJ137" s="38">
        <v>0</v>
      </c>
      <c r="DK137" s="38">
        <v>0</v>
      </c>
      <c r="DL137" s="38">
        <v>0</v>
      </c>
      <c r="DM137" s="38">
        <v>0</v>
      </c>
      <c r="DN137" s="38">
        <v>0</v>
      </c>
      <c r="DO137" s="38">
        <f t="shared" ref="DO137:DO146" si="43">+SUM(DG137:DN137)</f>
        <v>1.9688749861889336E-2</v>
      </c>
      <c r="DQ137" s="38"/>
      <c r="DR137" s="38" t="s">
        <v>83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/>
      <c r="DY137" s="38">
        <v>0</v>
      </c>
      <c r="DZ137" s="38">
        <v>0</v>
      </c>
      <c r="EA137" s="38">
        <v>0</v>
      </c>
      <c r="EB137" s="38">
        <v>0</v>
      </c>
      <c r="EE137" t="s">
        <v>109</v>
      </c>
      <c r="EF137" s="38">
        <v>0.1245304807341184</v>
      </c>
      <c r="EG137" s="38">
        <v>0.27125515632106023</v>
      </c>
      <c r="EH137" s="38">
        <v>2.0676235684351632</v>
      </c>
      <c r="EI137" s="38">
        <v>0</v>
      </c>
      <c r="EJ137" s="38">
        <v>0</v>
      </c>
      <c r="EK137" s="38">
        <v>0</v>
      </c>
      <c r="EL137" s="38">
        <v>0</v>
      </c>
      <c r="EM137" s="38">
        <v>0</v>
      </c>
      <c r="EN137" s="38">
        <v>2.4634092054903416</v>
      </c>
      <c r="EQ137" t="s">
        <v>109</v>
      </c>
      <c r="ER137" s="38">
        <v>4.9208273707200005</v>
      </c>
      <c r="ES137" s="38">
        <v>0.21627809279999999</v>
      </c>
      <c r="ET137" s="38">
        <v>0</v>
      </c>
      <c r="EU137" s="38">
        <v>0</v>
      </c>
      <c r="EV137" s="38">
        <v>0</v>
      </c>
      <c r="EW137" s="38">
        <v>0</v>
      </c>
      <c r="EX137" s="38">
        <v>0</v>
      </c>
      <c r="EY137" s="38">
        <v>0</v>
      </c>
      <c r="EZ137" s="38">
        <v>5.1371054635200002</v>
      </c>
      <c r="FC137" t="s">
        <v>109</v>
      </c>
      <c r="FD137" s="38">
        <v>0.23621192739310345</v>
      </c>
      <c r="FE137" s="38">
        <v>0.35677360551724135</v>
      </c>
      <c r="FF137" s="38">
        <v>0</v>
      </c>
      <c r="FG137" s="38">
        <v>0</v>
      </c>
      <c r="FH137" s="38">
        <v>0</v>
      </c>
      <c r="FI137" s="38">
        <v>0</v>
      </c>
      <c r="FJ137" s="38">
        <v>0</v>
      </c>
      <c r="FK137" s="38">
        <v>0</v>
      </c>
      <c r="FL137" s="38">
        <v>0.59298553291034484</v>
      </c>
      <c r="FP137" s="38"/>
      <c r="FQ137" s="38"/>
      <c r="FR137" s="38"/>
      <c r="FS137" s="38"/>
      <c r="FT137" s="38"/>
      <c r="FU137" s="38"/>
      <c r="FV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L137" s="38" t="s">
        <v>83</v>
      </c>
      <c r="GM137" s="38">
        <v>0</v>
      </c>
      <c r="GN137" s="38"/>
      <c r="GO137" s="38"/>
      <c r="GP137" s="38"/>
      <c r="GQ137" s="38"/>
      <c r="GR137" s="38"/>
      <c r="GS137" s="38"/>
      <c r="GT137" s="38"/>
      <c r="GU137" s="38">
        <v>0</v>
      </c>
      <c r="GX137" t="s">
        <v>83</v>
      </c>
      <c r="GY137" s="38">
        <v>0</v>
      </c>
      <c r="GZ137" s="38"/>
      <c r="HA137" s="38"/>
      <c r="HB137" s="38"/>
      <c r="HC137" s="38"/>
      <c r="HD137" s="38"/>
      <c r="HE137" s="38"/>
      <c r="HF137" s="38"/>
      <c r="HG137" s="38">
        <v>0</v>
      </c>
    </row>
    <row r="138" spans="1:216" ht="27" x14ac:dyDescent="0.25">
      <c r="A138" s="93"/>
      <c r="B138" s="96"/>
      <c r="C138" s="22" t="s">
        <v>79</v>
      </c>
      <c r="D138" s="75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7"/>
      <c r="V138" s="75">
        <f t="shared" ref="V138:V151" si="44">SUM(D138:T138)</f>
        <v>0</v>
      </c>
      <c r="W138" s="75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>
        <v>264.29765067800321</v>
      </c>
      <c r="AN138" s="78">
        <f t="shared" ref="AN138:AN151" si="45">SUM(W138:AM138)</f>
        <v>264.29765067800321</v>
      </c>
      <c r="AO138" s="78">
        <f t="shared" ref="AO138:AO151" si="46">+AN138+V138</f>
        <v>264.29765067800321</v>
      </c>
      <c r="AR138" t="s">
        <v>86</v>
      </c>
      <c r="AS138" s="38">
        <v>9.7136704089329038E-3</v>
      </c>
      <c r="AT138" s="38">
        <v>0</v>
      </c>
      <c r="AU138" s="38">
        <v>9.8898302309772461</v>
      </c>
      <c r="AV138" s="38">
        <v>15.4523567188333</v>
      </c>
      <c r="AW138" s="38">
        <v>0</v>
      </c>
      <c r="AX138" s="38">
        <v>0</v>
      </c>
      <c r="AY138" s="38">
        <v>0</v>
      </c>
      <c r="AZ138" s="38">
        <v>0</v>
      </c>
      <c r="BA138" s="38">
        <v>0</v>
      </c>
      <c r="BB138" s="38">
        <v>0</v>
      </c>
      <c r="BC138" s="38">
        <v>0</v>
      </c>
      <c r="BD138" s="38">
        <v>25.351900620219482</v>
      </c>
      <c r="BF138" s="38"/>
      <c r="BG138" s="38" t="s">
        <v>85</v>
      </c>
      <c r="BH138" s="38">
        <v>272.8167599554107</v>
      </c>
      <c r="BI138" s="38">
        <v>0</v>
      </c>
      <c r="BJ138" s="38">
        <v>0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0</v>
      </c>
      <c r="BQ138" s="38">
        <v>0</v>
      </c>
      <c r="BR138" s="38">
        <v>0</v>
      </c>
      <c r="BS138" s="38">
        <v>272.8167599554107</v>
      </c>
      <c r="BT138" s="38"/>
      <c r="BV138" t="s">
        <v>80</v>
      </c>
      <c r="BW138" s="38">
        <v>153.40819768148748</v>
      </c>
      <c r="BX138" s="38">
        <v>0</v>
      </c>
      <c r="BY138" s="38">
        <v>0</v>
      </c>
      <c r="BZ138" s="38">
        <v>0</v>
      </c>
      <c r="CA138" s="38">
        <v>0</v>
      </c>
      <c r="CB138" s="38">
        <v>0</v>
      </c>
      <c r="CC138" s="38">
        <v>0</v>
      </c>
      <c r="CD138" s="38">
        <v>0</v>
      </c>
      <c r="CE138" s="38"/>
      <c r="CF138" s="38">
        <v>0</v>
      </c>
      <c r="CG138" s="38">
        <v>0</v>
      </c>
      <c r="CH138" s="38">
        <v>0</v>
      </c>
      <c r="CI138" s="38">
        <v>0</v>
      </c>
      <c r="CJ138" s="38">
        <v>0</v>
      </c>
      <c r="CK138" s="38"/>
      <c r="CL138" s="38"/>
      <c r="CM138" s="38"/>
      <c r="CN138" s="38">
        <v>153.40819768148748</v>
      </c>
      <c r="CQ138" t="s">
        <v>83</v>
      </c>
      <c r="CR138" s="38">
        <v>0.54033605185400602</v>
      </c>
      <c r="CS138" s="38">
        <v>0</v>
      </c>
      <c r="CT138" s="38">
        <v>0</v>
      </c>
      <c r="CU138" s="38">
        <v>0</v>
      </c>
      <c r="CV138" s="38">
        <v>0</v>
      </c>
      <c r="CW138" s="38">
        <v>0</v>
      </c>
      <c r="CX138" s="38">
        <v>0</v>
      </c>
      <c r="CY138" s="38">
        <v>0</v>
      </c>
      <c r="CZ138" s="38">
        <v>0</v>
      </c>
      <c r="DA138" s="38">
        <v>0</v>
      </c>
      <c r="DB138" s="38">
        <v>0</v>
      </c>
      <c r="DC138" s="38">
        <v>0.54033605185400602</v>
      </c>
      <c r="DF138" t="s">
        <v>109</v>
      </c>
      <c r="DG138" s="38">
        <v>8.7469325363138611E-5</v>
      </c>
      <c r="DH138" s="38">
        <v>1.2629423506635307</v>
      </c>
      <c r="DI138" s="38">
        <v>0</v>
      </c>
      <c r="DJ138" s="38">
        <v>0</v>
      </c>
      <c r="DK138" s="38">
        <v>3.1611946767776088E-2</v>
      </c>
      <c r="DL138" s="38">
        <v>0</v>
      </c>
      <c r="DM138" s="38">
        <v>0</v>
      </c>
      <c r="DN138" s="38">
        <v>0</v>
      </c>
      <c r="DO138" s="38">
        <f t="shared" si="43"/>
        <v>1.2946417667566699</v>
      </c>
      <c r="DQ138" s="38"/>
      <c r="DR138" s="38" t="s">
        <v>84</v>
      </c>
      <c r="DS138" s="38">
        <v>0</v>
      </c>
      <c r="DT138" s="38">
        <v>0</v>
      </c>
      <c r="DU138" s="38">
        <v>0</v>
      </c>
      <c r="DV138" s="38">
        <v>0</v>
      </c>
      <c r="DW138" s="38">
        <v>0</v>
      </c>
      <c r="DX138" s="38"/>
      <c r="DY138" s="38">
        <v>0</v>
      </c>
      <c r="DZ138" s="38">
        <v>0</v>
      </c>
      <c r="EA138" s="38">
        <v>0</v>
      </c>
      <c r="EB138" s="38">
        <v>0</v>
      </c>
      <c r="EE138" t="s">
        <v>85</v>
      </c>
      <c r="EF138" s="38">
        <v>0.27676857059070642</v>
      </c>
      <c r="EG138" s="38">
        <v>0</v>
      </c>
      <c r="EH138" s="38">
        <v>0</v>
      </c>
      <c r="EI138" s="38">
        <v>0</v>
      </c>
      <c r="EJ138" s="38">
        <v>0</v>
      </c>
      <c r="EK138" s="38">
        <v>0</v>
      </c>
      <c r="EL138" s="38">
        <v>0</v>
      </c>
      <c r="EM138" s="38">
        <v>0</v>
      </c>
      <c r="EN138" s="38">
        <v>0.27676857059070642</v>
      </c>
      <c r="EQ138" t="s">
        <v>85</v>
      </c>
      <c r="ER138" s="38">
        <v>0.20377615483199998</v>
      </c>
      <c r="ES138" s="38">
        <v>0</v>
      </c>
      <c r="ET138" s="38">
        <v>0</v>
      </c>
      <c r="EU138" s="38">
        <v>0</v>
      </c>
      <c r="EV138" s="38">
        <v>0</v>
      </c>
      <c r="EW138" s="38">
        <v>0</v>
      </c>
      <c r="EX138" s="38">
        <v>0</v>
      </c>
      <c r="EY138" s="38">
        <v>0</v>
      </c>
      <c r="EZ138" s="38">
        <v>0.20377615483199998</v>
      </c>
      <c r="FC138" t="s">
        <v>85</v>
      </c>
      <c r="FD138" s="38">
        <v>0.82657280782026388</v>
      </c>
      <c r="FE138" s="38">
        <v>0</v>
      </c>
      <c r="FF138" s="38">
        <v>0</v>
      </c>
      <c r="FG138" s="38">
        <v>0</v>
      </c>
      <c r="FH138" s="38">
        <v>0</v>
      </c>
      <c r="FI138" s="38">
        <v>0</v>
      </c>
      <c r="FJ138" s="38">
        <v>0</v>
      </c>
      <c r="FK138" s="38">
        <v>0</v>
      </c>
      <c r="FL138" s="38">
        <v>0.82657280782026388</v>
      </c>
      <c r="FP138" s="38"/>
      <c r="FQ138" s="38"/>
      <c r="FR138" s="38"/>
      <c r="FS138" s="38"/>
      <c r="FT138" s="38"/>
      <c r="FU138" s="38"/>
      <c r="FV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L138" s="38" t="s">
        <v>109</v>
      </c>
      <c r="GM138" s="38">
        <v>0</v>
      </c>
      <c r="GN138" s="38">
        <v>0</v>
      </c>
      <c r="GO138" s="38">
        <v>0</v>
      </c>
      <c r="GP138" s="38">
        <v>0</v>
      </c>
      <c r="GQ138" s="38">
        <v>0</v>
      </c>
      <c r="GR138" s="38"/>
      <c r="GS138" s="38"/>
      <c r="GT138" s="38"/>
      <c r="GU138" s="38">
        <v>0</v>
      </c>
      <c r="GX138" t="s">
        <v>109</v>
      </c>
      <c r="GY138" s="38">
        <v>0</v>
      </c>
      <c r="GZ138" s="38">
        <v>0</v>
      </c>
      <c r="HA138" s="38">
        <v>0</v>
      </c>
      <c r="HB138" s="38">
        <v>0</v>
      </c>
      <c r="HC138" s="38">
        <v>0</v>
      </c>
      <c r="HD138" s="38"/>
      <c r="HE138" s="38"/>
      <c r="HF138" s="38"/>
      <c r="HG138" s="38">
        <v>0</v>
      </c>
    </row>
    <row r="139" spans="1:216" x14ac:dyDescent="0.25">
      <c r="A139" s="93"/>
      <c r="B139" s="96"/>
      <c r="C139" s="23" t="s">
        <v>80</v>
      </c>
      <c r="D139" s="71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3"/>
      <c r="V139" s="71">
        <f t="shared" si="44"/>
        <v>0</v>
      </c>
      <c r="W139" s="71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>
        <v>153.40819768148748</v>
      </c>
      <c r="AN139" s="74">
        <f t="shared" si="45"/>
        <v>153.40819768148748</v>
      </c>
      <c r="AO139" s="74">
        <f t="shared" si="46"/>
        <v>153.40819768148748</v>
      </c>
      <c r="AR139" t="s">
        <v>104</v>
      </c>
      <c r="AS139" s="38">
        <v>0.57271713072038954</v>
      </c>
      <c r="AT139" s="38">
        <v>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0</v>
      </c>
      <c r="BB139" s="38">
        <v>0</v>
      </c>
      <c r="BC139" s="38">
        <v>0</v>
      </c>
      <c r="BD139" s="38">
        <v>0.57271713072038954</v>
      </c>
      <c r="BF139" s="38"/>
      <c r="BG139" s="38" t="s">
        <v>86</v>
      </c>
      <c r="BH139" s="38">
        <v>72.169745456542472</v>
      </c>
      <c r="BI139" s="38">
        <v>0</v>
      </c>
      <c r="BJ139" s="38">
        <v>399.83058019961868</v>
      </c>
      <c r="BK139" s="38">
        <v>76.773156466327904</v>
      </c>
      <c r="BL139" s="38">
        <v>0</v>
      </c>
      <c r="BM139" s="38">
        <v>73.648910959806628</v>
      </c>
      <c r="BN139" s="38">
        <v>0</v>
      </c>
      <c r="BO139" s="38">
        <v>0</v>
      </c>
      <c r="BP139" s="38">
        <v>0</v>
      </c>
      <c r="BQ139" s="38">
        <v>0</v>
      </c>
      <c r="BR139" s="38">
        <v>0</v>
      </c>
      <c r="BS139" s="38">
        <v>622.42239308229568</v>
      </c>
      <c r="BT139" s="38"/>
      <c r="BV139" t="s">
        <v>81</v>
      </c>
      <c r="BW139" s="38">
        <v>2515.2917987296369</v>
      </c>
      <c r="BX139" s="38">
        <v>0</v>
      </c>
      <c r="BY139" s="38">
        <v>0</v>
      </c>
      <c r="BZ139" s="38">
        <v>0</v>
      </c>
      <c r="CA139" s="38">
        <v>0</v>
      </c>
      <c r="CB139" s="38">
        <v>0</v>
      </c>
      <c r="CC139" s="38">
        <v>0</v>
      </c>
      <c r="CD139" s="38">
        <v>0</v>
      </c>
      <c r="CE139" s="38"/>
      <c r="CF139" s="38">
        <v>0</v>
      </c>
      <c r="CG139" s="38">
        <v>0</v>
      </c>
      <c r="CH139" s="38">
        <v>0</v>
      </c>
      <c r="CI139" s="38">
        <v>0</v>
      </c>
      <c r="CJ139" s="38">
        <v>0</v>
      </c>
      <c r="CK139" s="38"/>
      <c r="CL139" s="38"/>
      <c r="CM139" s="38"/>
      <c r="CN139" s="38">
        <v>2515.2917987296369</v>
      </c>
      <c r="CQ139" t="s">
        <v>84</v>
      </c>
      <c r="CR139" s="38">
        <v>0.31774156784849811</v>
      </c>
      <c r="CS139" s="38">
        <v>0</v>
      </c>
      <c r="CT139" s="38">
        <v>0</v>
      </c>
      <c r="CU139" s="38">
        <v>0</v>
      </c>
      <c r="CV139" s="38">
        <v>0</v>
      </c>
      <c r="CW139" s="38">
        <v>0</v>
      </c>
      <c r="CX139" s="38">
        <v>0</v>
      </c>
      <c r="CY139" s="38">
        <v>0</v>
      </c>
      <c r="CZ139" s="38">
        <v>0</v>
      </c>
      <c r="DA139" s="38">
        <v>0</v>
      </c>
      <c r="DB139" s="38">
        <v>0</v>
      </c>
      <c r="DC139" s="38">
        <v>0.31774156784849811</v>
      </c>
      <c r="DF139" t="s">
        <v>85</v>
      </c>
      <c r="DG139" s="38">
        <v>6.6213975586960655E-2</v>
      </c>
      <c r="DH139" s="38">
        <v>0</v>
      </c>
      <c r="DI139" s="38">
        <v>0</v>
      </c>
      <c r="DJ139" s="38">
        <v>0</v>
      </c>
      <c r="DK139" s="38">
        <v>0</v>
      </c>
      <c r="DL139" s="38">
        <v>0</v>
      </c>
      <c r="DM139" s="38">
        <v>0</v>
      </c>
      <c r="DN139" s="38">
        <v>0</v>
      </c>
      <c r="DO139" s="38">
        <f t="shared" si="43"/>
        <v>6.6213975586960655E-2</v>
      </c>
      <c r="DQ139" s="38"/>
      <c r="DR139" s="38" t="s">
        <v>117</v>
      </c>
      <c r="DS139" s="38"/>
      <c r="DT139" s="38"/>
      <c r="DU139" s="38"/>
      <c r="DV139" s="38"/>
      <c r="DW139" s="38"/>
      <c r="DX139" s="38">
        <v>0</v>
      </c>
      <c r="DY139" s="38"/>
      <c r="DZ139" s="38"/>
      <c r="EA139" s="38"/>
      <c r="EB139" s="38">
        <v>0</v>
      </c>
      <c r="EE139" t="s">
        <v>86</v>
      </c>
      <c r="EF139" s="38">
        <v>0</v>
      </c>
      <c r="EG139" s="38">
        <v>0</v>
      </c>
      <c r="EH139" s="38">
        <v>0</v>
      </c>
      <c r="EI139" s="38">
        <v>0</v>
      </c>
      <c r="EJ139" s="38">
        <v>0</v>
      </c>
      <c r="EK139" s="38">
        <v>0</v>
      </c>
      <c r="EL139" s="38">
        <v>0</v>
      </c>
      <c r="EM139" s="38">
        <v>0</v>
      </c>
      <c r="EN139" s="38">
        <v>0</v>
      </c>
      <c r="EQ139" t="s">
        <v>86</v>
      </c>
      <c r="ER139" s="38">
        <v>0.21362475672</v>
      </c>
      <c r="ES139" s="38">
        <v>0</v>
      </c>
      <c r="ET139" s="38">
        <v>0</v>
      </c>
      <c r="EU139" s="38">
        <v>0</v>
      </c>
      <c r="EV139" s="38">
        <v>0</v>
      </c>
      <c r="EW139" s="38">
        <v>0</v>
      </c>
      <c r="EX139" s="38">
        <v>0</v>
      </c>
      <c r="EY139" s="38">
        <v>0</v>
      </c>
      <c r="EZ139" s="38">
        <v>0.21362475672</v>
      </c>
      <c r="FC139" t="s">
        <v>86</v>
      </c>
      <c r="FD139" s="38">
        <v>8.3658390951724143E-2</v>
      </c>
      <c r="FE139" s="38">
        <v>0</v>
      </c>
      <c r="FF139" s="38">
        <v>0</v>
      </c>
      <c r="FG139" s="38">
        <v>0</v>
      </c>
      <c r="FH139" s="38">
        <v>0</v>
      </c>
      <c r="FI139" s="38">
        <v>0</v>
      </c>
      <c r="FJ139" s="38">
        <v>0</v>
      </c>
      <c r="FK139" s="38">
        <v>0</v>
      </c>
      <c r="FL139" s="38">
        <v>8.3658390951724143E-2</v>
      </c>
      <c r="FP139" s="38"/>
      <c r="FQ139" s="38"/>
      <c r="FR139" s="38"/>
      <c r="FS139" s="38"/>
      <c r="FT139" s="38"/>
      <c r="FU139" s="38"/>
      <c r="FV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L139" s="38" t="s">
        <v>85</v>
      </c>
      <c r="GM139" s="38">
        <v>0</v>
      </c>
      <c r="GO139" s="38"/>
      <c r="GP139" s="38"/>
      <c r="GQ139" s="38"/>
      <c r="GR139" s="38"/>
      <c r="GS139" s="38"/>
      <c r="GT139" s="38"/>
      <c r="GU139" s="38">
        <v>0</v>
      </c>
      <c r="GX139" t="s">
        <v>121</v>
      </c>
      <c r="GY139" s="38">
        <v>0</v>
      </c>
      <c r="GZ139" s="38"/>
      <c r="HA139" s="38"/>
      <c r="HB139" s="38"/>
      <c r="HC139" s="38"/>
      <c r="HD139" s="38"/>
      <c r="HE139" s="38"/>
      <c r="HF139" s="38"/>
      <c r="HG139" s="38">
        <v>0</v>
      </c>
    </row>
    <row r="140" spans="1:216" ht="18" x14ac:dyDescent="0.25">
      <c r="A140" s="93"/>
      <c r="B140" s="96"/>
      <c r="C140" s="22" t="s">
        <v>81</v>
      </c>
      <c r="D140" s="75"/>
      <c r="E140" s="76"/>
      <c r="F140" s="76"/>
      <c r="G140" s="76"/>
      <c r="H140" s="76"/>
      <c r="I140" s="76"/>
      <c r="J140" s="76"/>
      <c r="K140" s="76">
        <v>0</v>
      </c>
      <c r="L140" s="76"/>
      <c r="M140" s="76"/>
      <c r="N140" s="76"/>
      <c r="O140" s="76"/>
      <c r="P140" s="76"/>
      <c r="Q140" s="76"/>
      <c r="R140" s="76"/>
      <c r="S140" s="76"/>
      <c r="T140" s="76"/>
      <c r="U140" s="77"/>
      <c r="V140" s="75">
        <f t="shared" si="44"/>
        <v>0</v>
      </c>
      <c r="W140" s="75"/>
      <c r="X140" s="76"/>
      <c r="Y140" s="76"/>
      <c r="Z140" s="76">
        <v>0</v>
      </c>
      <c r="AA140" s="76">
        <v>323.00968165231194</v>
      </c>
      <c r="AB140" s="76">
        <v>7.1068407915193603</v>
      </c>
      <c r="AC140" s="76">
        <v>0</v>
      </c>
      <c r="AD140" s="76">
        <v>412.18099127719034</v>
      </c>
      <c r="AE140" s="76"/>
      <c r="AF140" s="76">
        <v>0.13372038009683995</v>
      </c>
      <c r="AG140" s="76"/>
      <c r="AH140" s="76"/>
      <c r="AI140" s="76"/>
      <c r="AJ140" s="76"/>
      <c r="AK140" s="76">
        <v>0</v>
      </c>
      <c r="AL140" s="76"/>
      <c r="AM140" s="76">
        <v>2723.4393218145715</v>
      </c>
      <c r="AN140" s="78">
        <f t="shared" si="45"/>
        <v>3465.8705559156901</v>
      </c>
      <c r="AO140" s="78">
        <f t="shared" si="46"/>
        <v>3465.8705559156901</v>
      </c>
      <c r="AR140" t="s">
        <v>108</v>
      </c>
      <c r="AS140" s="38">
        <v>7.0167121076316485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7.0167121076316485</v>
      </c>
      <c r="BF140" s="38"/>
      <c r="BG140" s="38" t="s">
        <v>87</v>
      </c>
      <c r="BH140" s="38">
        <v>0.13519616462976539</v>
      </c>
      <c r="BI140" s="38">
        <v>0</v>
      </c>
      <c r="BJ140" s="38">
        <v>0.25274826180543458</v>
      </c>
      <c r="BK140" s="38">
        <v>0</v>
      </c>
      <c r="BL140" s="38">
        <v>0</v>
      </c>
      <c r="BM140" s="38">
        <v>0</v>
      </c>
      <c r="BN140" s="38">
        <v>0.99760410916508091</v>
      </c>
      <c r="BO140" s="38">
        <v>0</v>
      </c>
      <c r="BP140" s="38">
        <v>0</v>
      </c>
      <c r="BQ140" s="38">
        <v>0</v>
      </c>
      <c r="BR140" s="38">
        <v>0</v>
      </c>
      <c r="BS140" s="38">
        <v>1.385548535600281</v>
      </c>
      <c r="BT140" s="38"/>
      <c r="BV140" t="s">
        <v>83</v>
      </c>
      <c r="BW140" s="38">
        <v>71.629230005055234</v>
      </c>
      <c r="BX140" s="38">
        <v>0</v>
      </c>
      <c r="BY140" s="38">
        <v>0</v>
      </c>
      <c r="BZ140" s="38">
        <v>0</v>
      </c>
      <c r="CA140" s="38">
        <v>0</v>
      </c>
      <c r="CB140" s="38">
        <v>0</v>
      </c>
      <c r="CC140" s="38">
        <v>0</v>
      </c>
      <c r="CD140" s="38">
        <v>0</v>
      </c>
      <c r="CE140" s="38"/>
      <c r="CF140" s="38">
        <v>0</v>
      </c>
      <c r="CG140" s="38">
        <v>0</v>
      </c>
      <c r="CH140" s="38">
        <v>0</v>
      </c>
      <c r="CI140" s="38">
        <v>0</v>
      </c>
      <c r="CJ140" s="38">
        <v>0</v>
      </c>
      <c r="CK140" s="38"/>
      <c r="CL140" s="38"/>
      <c r="CM140" s="38"/>
      <c r="CN140" s="38">
        <v>71.629230005055234</v>
      </c>
      <c r="CQ140" t="s">
        <v>85</v>
      </c>
      <c r="CR140" s="38">
        <v>2.1409918650039165E-2</v>
      </c>
      <c r="CS140" s="38">
        <v>0</v>
      </c>
      <c r="CT140" s="38">
        <v>0</v>
      </c>
      <c r="CU140" s="38">
        <v>0</v>
      </c>
      <c r="CV140" s="38">
        <v>0</v>
      </c>
      <c r="CW140" s="38">
        <v>0</v>
      </c>
      <c r="CX140" s="38">
        <v>0</v>
      </c>
      <c r="CY140" s="38">
        <v>0</v>
      </c>
      <c r="CZ140" s="38">
        <v>0</v>
      </c>
      <c r="DA140" s="38">
        <v>0</v>
      </c>
      <c r="DB140" s="38">
        <v>0</v>
      </c>
      <c r="DC140" s="38">
        <v>2.1409918650039165E-2</v>
      </c>
      <c r="DF140" t="s">
        <v>86</v>
      </c>
      <c r="DG140" s="38">
        <v>0</v>
      </c>
      <c r="DH140" s="38">
        <v>0</v>
      </c>
      <c r="DI140" s="38">
        <v>0</v>
      </c>
      <c r="DJ140" s="38">
        <v>0</v>
      </c>
      <c r="DK140" s="38">
        <v>0</v>
      </c>
      <c r="DL140" s="38">
        <v>0</v>
      </c>
      <c r="DM140" s="38">
        <v>0</v>
      </c>
      <c r="DN140" s="38">
        <v>0</v>
      </c>
      <c r="DO140" s="38">
        <f t="shared" si="43"/>
        <v>0</v>
      </c>
      <c r="DQ140" s="38"/>
      <c r="DR140" s="38" t="s">
        <v>85</v>
      </c>
      <c r="DS140" s="38">
        <v>0</v>
      </c>
      <c r="DT140" s="38">
        <v>0</v>
      </c>
      <c r="DU140" s="38">
        <v>0</v>
      </c>
      <c r="DV140" s="38">
        <v>0</v>
      </c>
      <c r="DW140" s="38">
        <v>0</v>
      </c>
      <c r="DX140" s="38"/>
      <c r="DY140" s="38">
        <v>0</v>
      </c>
      <c r="DZ140" s="38">
        <v>0</v>
      </c>
      <c r="EA140" s="38">
        <v>0</v>
      </c>
      <c r="EB140" s="38">
        <v>0</v>
      </c>
      <c r="EE140" t="s">
        <v>87</v>
      </c>
      <c r="EF140" s="38">
        <v>0</v>
      </c>
      <c r="EG140" s="38">
        <v>0</v>
      </c>
      <c r="EH140" s="38">
        <v>0</v>
      </c>
      <c r="EI140" s="38">
        <v>0</v>
      </c>
      <c r="EJ140" s="38">
        <v>0</v>
      </c>
      <c r="EK140" s="38">
        <v>0</v>
      </c>
      <c r="EL140" s="38">
        <v>0</v>
      </c>
      <c r="EM140" s="38">
        <v>0</v>
      </c>
      <c r="EN140" s="38">
        <v>0</v>
      </c>
      <c r="EQ140" t="s">
        <v>87</v>
      </c>
      <c r="ER140" s="38">
        <v>0</v>
      </c>
      <c r="ES140" s="38">
        <v>0</v>
      </c>
      <c r="ET140" s="38">
        <v>0</v>
      </c>
      <c r="EU140" s="38">
        <v>0</v>
      </c>
      <c r="EV140" s="38">
        <v>0</v>
      </c>
      <c r="EW140" s="38">
        <v>0</v>
      </c>
      <c r="EX140" s="38">
        <v>0</v>
      </c>
      <c r="EY140" s="38">
        <v>0</v>
      </c>
      <c r="EZ140" s="38">
        <v>0</v>
      </c>
      <c r="FC140" t="s">
        <v>87</v>
      </c>
      <c r="FD140" s="38">
        <v>0</v>
      </c>
      <c r="FE140" s="38">
        <v>0</v>
      </c>
      <c r="FF140" s="38">
        <v>0</v>
      </c>
      <c r="FG140" s="38">
        <v>0</v>
      </c>
      <c r="FH140" s="38">
        <v>0</v>
      </c>
      <c r="FI140" s="38">
        <v>0</v>
      </c>
      <c r="FJ140" s="38">
        <v>0</v>
      </c>
      <c r="FK140" s="38">
        <v>0</v>
      </c>
      <c r="FL140" s="38">
        <v>0</v>
      </c>
      <c r="FP140" s="38"/>
      <c r="FQ140" s="38"/>
      <c r="FR140" s="38"/>
      <c r="FS140" s="38"/>
      <c r="FT140" s="38"/>
      <c r="FU140" s="38"/>
      <c r="FV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L140" s="38" t="s">
        <v>87</v>
      </c>
      <c r="GM140" s="38"/>
      <c r="GN140" s="38"/>
      <c r="GO140" s="38">
        <v>0</v>
      </c>
      <c r="GP140" s="38"/>
      <c r="GQ140" s="38"/>
      <c r="GR140" s="38"/>
      <c r="GS140" s="38"/>
      <c r="GT140" s="38"/>
      <c r="GU140" s="38">
        <v>0</v>
      </c>
      <c r="GX140" t="s">
        <v>86</v>
      </c>
      <c r="GY140" s="38"/>
      <c r="GZ140" s="38"/>
      <c r="HA140" s="38"/>
      <c r="HB140" s="38">
        <v>0</v>
      </c>
      <c r="HC140" s="38"/>
      <c r="HD140" s="38"/>
      <c r="HE140" s="38"/>
      <c r="HF140" s="38"/>
      <c r="HG140" s="38">
        <v>0</v>
      </c>
    </row>
    <row r="141" spans="1:216" ht="18" x14ac:dyDescent="0.25">
      <c r="A141" s="93"/>
      <c r="B141" s="96"/>
      <c r="C141" s="23" t="s">
        <v>82</v>
      </c>
      <c r="D141" s="71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3"/>
      <c r="V141" s="71">
        <f t="shared" si="44"/>
        <v>0</v>
      </c>
      <c r="W141" s="71"/>
      <c r="X141" s="72"/>
      <c r="Y141" s="72"/>
      <c r="Z141" s="72">
        <v>175.49232306213162</v>
      </c>
      <c r="AA141" s="72">
        <v>2006.7910762950924</v>
      </c>
      <c r="AB141" s="72">
        <v>0</v>
      </c>
      <c r="AC141" s="72">
        <v>0</v>
      </c>
      <c r="AD141" s="72">
        <v>1116.7859551645754</v>
      </c>
      <c r="AE141" s="72"/>
      <c r="AF141" s="72">
        <v>9564</v>
      </c>
      <c r="AG141" s="72"/>
      <c r="AH141" s="72"/>
      <c r="AI141" s="72"/>
      <c r="AJ141" s="72"/>
      <c r="AK141" s="72">
        <v>1360.0229816995998</v>
      </c>
      <c r="AL141" s="72"/>
      <c r="AM141" s="72">
        <v>0</v>
      </c>
      <c r="AN141" s="74">
        <f t="shared" si="45"/>
        <v>14223.092336221398</v>
      </c>
      <c r="AO141" s="74">
        <f t="shared" si="46"/>
        <v>14223.092336221398</v>
      </c>
      <c r="AR141" t="s">
        <v>85</v>
      </c>
      <c r="AS141" s="38">
        <v>396.92562353493844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396.92562353493844</v>
      </c>
      <c r="BF141" s="38"/>
      <c r="BG141" s="38" t="s">
        <v>88</v>
      </c>
      <c r="BH141" s="38">
        <v>157.71276642310067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0</v>
      </c>
      <c r="BR141" s="38">
        <v>0</v>
      </c>
      <c r="BS141" s="38">
        <v>157.71276642310067</v>
      </c>
      <c r="BT141" s="38"/>
      <c r="BV141" t="s">
        <v>84</v>
      </c>
      <c r="BW141" s="38">
        <v>6.3452572630652284</v>
      </c>
      <c r="BX141" s="38">
        <v>14.192980532923979</v>
      </c>
      <c r="BY141" s="38">
        <v>1.5611547573369469</v>
      </c>
      <c r="BZ141" s="38">
        <v>26.562731459321128</v>
      </c>
      <c r="CA141" s="38">
        <v>1.0112876132588031</v>
      </c>
      <c r="CB141" s="38">
        <v>0</v>
      </c>
      <c r="CC141" s="38">
        <v>0</v>
      </c>
      <c r="CD141" s="38">
        <v>0</v>
      </c>
      <c r="CE141" s="38"/>
      <c r="CF141" s="38">
        <v>0</v>
      </c>
      <c r="CG141" s="38">
        <v>0</v>
      </c>
      <c r="CH141" s="38">
        <v>0</v>
      </c>
      <c r="CI141" s="38">
        <v>0</v>
      </c>
      <c r="CJ141" s="38">
        <v>0</v>
      </c>
      <c r="CK141" s="38"/>
      <c r="CL141" s="38">
        <v>0</v>
      </c>
      <c r="CM141" s="38">
        <v>0</v>
      </c>
      <c r="CN141" s="38">
        <v>49.673411625906084</v>
      </c>
      <c r="CQ141" t="s">
        <v>86</v>
      </c>
      <c r="CR141" s="38">
        <v>0.19939037512334537</v>
      </c>
      <c r="CS141" s="38">
        <v>0</v>
      </c>
      <c r="CT141" s="38">
        <v>0</v>
      </c>
      <c r="CU141" s="38">
        <v>0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0</v>
      </c>
      <c r="DB141" s="38">
        <v>0</v>
      </c>
      <c r="DC141" s="38">
        <v>0.19939037512334537</v>
      </c>
      <c r="DF141" t="s">
        <v>87</v>
      </c>
      <c r="DG141" s="38">
        <v>4.3734662681569308E-2</v>
      </c>
      <c r="DH141" s="38">
        <v>0</v>
      </c>
      <c r="DI141" s="38">
        <v>0</v>
      </c>
      <c r="DJ141" s="38">
        <v>0</v>
      </c>
      <c r="DK141" s="38">
        <v>0</v>
      </c>
      <c r="DL141" s="38">
        <v>0</v>
      </c>
      <c r="DM141" s="38">
        <v>0</v>
      </c>
      <c r="DN141" s="38">
        <v>0</v>
      </c>
      <c r="DO141" s="38">
        <f t="shared" si="43"/>
        <v>4.3734662681569308E-2</v>
      </c>
      <c r="DQ141" s="38"/>
      <c r="DR141" s="38" t="s">
        <v>86</v>
      </c>
      <c r="DS141" s="38">
        <v>0</v>
      </c>
      <c r="DT141" s="38">
        <v>0</v>
      </c>
      <c r="DU141" s="38">
        <v>0</v>
      </c>
      <c r="DV141" s="38">
        <v>0</v>
      </c>
      <c r="DW141" s="38">
        <v>0</v>
      </c>
      <c r="DX141" s="38"/>
      <c r="DY141" s="38">
        <v>0</v>
      </c>
      <c r="DZ141" s="38">
        <v>0</v>
      </c>
      <c r="EA141" s="38">
        <v>0</v>
      </c>
      <c r="EB141" s="38">
        <v>0</v>
      </c>
      <c r="EE141" t="s">
        <v>88</v>
      </c>
      <c r="EF141" s="38">
        <v>0</v>
      </c>
      <c r="EG141" s="38">
        <v>0</v>
      </c>
      <c r="EH141" s="38">
        <v>0</v>
      </c>
      <c r="EI141" s="38">
        <v>0</v>
      </c>
      <c r="EJ141" s="38">
        <v>0</v>
      </c>
      <c r="EK141" s="38">
        <v>0</v>
      </c>
      <c r="EL141" s="38">
        <v>0</v>
      </c>
      <c r="EM141" s="38">
        <v>0</v>
      </c>
      <c r="EN141" s="38">
        <v>0</v>
      </c>
      <c r="EQ141" t="s">
        <v>88</v>
      </c>
      <c r="ER141" s="38">
        <v>0.3432707712000001</v>
      </c>
      <c r="ES141" s="38">
        <v>0</v>
      </c>
      <c r="ET141" s="38">
        <v>0</v>
      </c>
      <c r="EU141" s="38">
        <v>0</v>
      </c>
      <c r="EV141" s="38">
        <v>0</v>
      </c>
      <c r="EW141" s="38">
        <v>0</v>
      </c>
      <c r="EX141" s="38">
        <v>0</v>
      </c>
      <c r="EY141" s="38">
        <v>0</v>
      </c>
      <c r="EZ141" s="38">
        <v>0.3432707712000001</v>
      </c>
      <c r="FC141" t="s">
        <v>88</v>
      </c>
      <c r="FD141" s="38">
        <v>8.0441136545396521</v>
      </c>
      <c r="FE141" s="38">
        <v>0</v>
      </c>
      <c r="FF141" s="38">
        <v>0</v>
      </c>
      <c r="FG141" s="38">
        <v>0</v>
      </c>
      <c r="FH141" s="38">
        <v>0</v>
      </c>
      <c r="FI141" s="38">
        <v>0</v>
      </c>
      <c r="FJ141" s="38">
        <v>0</v>
      </c>
      <c r="FK141" s="38">
        <v>0</v>
      </c>
      <c r="FL141" s="38">
        <v>8.0441136545396521</v>
      </c>
      <c r="FP141" s="38"/>
      <c r="FQ141" s="38"/>
      <c r="FR141" s="38"/>
      <c r="FS141" s="38"/>
      <c r="FT141" s="38"/>
      <c r="FU141" s="38"/>
      <c r="FV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L141" s="38" t="s">
        <v>88</v>
      </c>
      <c r="GM141" s="38">
        <v>0</v>
      </c>
      <c r="GN141" s="38"/>
      <c r="GO141" s="38"/>
      <c r="GP141" s="38"/>
      <c r="GQ141" s="38"/>
      <c r="GR141" s="38"/>
      <c r="GS141" s="38"/>
      <c r="GT141" s="38"/>
      <c r="GU141" s="38">
        <v>0</v>
      </c>
      <c r="GX141" t="s">
        <v>122</v>
      </c>
      <c r="GY141" s="38">
        <v>0</v>
      </c>
      <c r="GZ141" s="38"/>
      <c r="HA141" s="38"/>
      <c r="HB141" s="38"/>
      <c r="HC141" s="38"/>
      <c r="HD141" s="38"/>
      <c r="HE141" s="38"/>
      <c r="HF141" s="38"/>
      <c r="HG141" s="38">
        <v>0</v>
      </c>
    </row>
    <row r="142" spans="1:216" x14ac:dyDescent="0.25">
      <c r="A142" s="93"/>
      <c r="B142" s="96"/>
      <c r="C142" s="22" t="s">
        <v>83</v>
      </c>
      <c r="D142" s="75"/>
      <c r="E142" s="79"/>
      <c r="F142" s="79"/>
      <c r="G142" s="79"/>
      <c r="H142" s="79"/>
      <c r="I142" s="80"/>
      <c r="J142" s="76"/>
      <c r="K142" s="79"/>
      <c r="L142" s="79"/>
      <c r="M142" s="79"/>
      <c r="N142" s="79"/>
      <c r="O142" s="80"/>
      <c r="P142" s="76"/>
      <c r="Q142" s="79"/>
      <c r="R142" s="79"/>
      <c r="S142" s="79"/>
      <c r="T142" s="79"/>
      <c r="U142" s="81"/>
      <c r="V142" s="75">
        <f t="shared" si="44"/>
        <v>0</v>
      </c>
      <c r="W142" s="82"/>
      <c r="X142" s="79"/>
      <c r="Y142" s="79"/>
      <c r="Z142" s="79"/>
      <c r="AA142" s="80"/>
      <c r="AB142" s="76"/>
      <c r="AC142" s="79"/>
      <c r="AD142" s="79"/>
      <c r="AE142" s="79"/>
      <c r="AF142" s="79"/>
      <c r="AG142" s="79"/>
      <c r="AH142" s="80"/>
      <c r="AI142" s="76"/>
      <c r="AJ142" s="79"/>
      <c r="AK142" s="79"/>
      <c r="AL142" s="79"/>
      <c r="AM142" s="79">
        <v>743.21856292405334</v>
      </c>
      <c r="AN142" s="83">
        <f t="shared" si="45"/>
        <v>743.21856292405334</v>
      </c>
      <c r="AO142" s="78">
        <f t="shared" si="46"/>
        <v>743.21856292405334</v>
      </c>
      <c r="AR142" t="s">
        <v>91</v>
      </c>
      <c r="AS142" s="38">
        <v>846.16319848092473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0</v>
      </c>
      <c r="BB142" s="38">
        <v>0</v>
      </c>
      <c r="BC142" s="38">
        <v>0</v>
      </c>
      <c r="BD142" s="38">
        <v>846.16319848092473</v>
      </c>
      <c r="BF142" s="38"/>
      <c r="BG142" s="38" t="s">
        <v>89</v>
      </c>
      <c r="BH142" s="38">
        <v>30.745316615402484</v>
      </c>
      <c r="BI142" s="38">
        <v>0</v>
      </c>
      <c r="BJ142" s="38">
        <v>0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0</v>
      </c>
      <c r="BR142" s="38">
        <v>0</v>
      </c>
      <c r="BS142" s="38">
        <v>30.745316615402484</v>
      </c>
      <c r="BT142" s="38"/>
      <c r="BV142" t="s">
        <v>85</v>
      </c>
      <c r="BW142" s="38">
        <v>7.0935245271264211</v>
      </c>
      <c r="BX142" s="38">
        <v>0</v>
      </c>
      <c r="BY142" s="38">
        <v>0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/>
      <c r="CF142" s="38">
        <v>0</v>
      </c>
      <c r="CG142" s="38">
        <v>0</v>
      </c>
      <c r="CH142" s="38">
        <v>0</v>
      </c>
      <c r="CI142" s="38">
        <v>0</v>
      </c>
      <c r="CJ142" s="38">
        <v>0</v>
      </c>
      <c r="CK142" s="38"/>
      <c r="CL142" s="38">
        <v>0</v>
      </c>
      <c r="CM142" s="38">
        <v>0</v>
      </c>
      <c r="CN142" s="38">
        <v>7.0935245271264211</v>
      </c>
      <c r="CQ142" t="s">
        <v>87</v>
      </c>
      <c r="CR142" s="38">
        <v>4.052046740874192</v>
      </c>
      <c r="CS142" s="38">
        <v>0</v>
      </c>
      <c r="CT142" s="38">
        <v>0</v>
      </c>
      <c r="CU142" s="38">
        <v>0</v>
      </c>
      <c r="CV142" s="38">
        <v>0</v>
      </c>
      <c r="CW142" s="38">
        <v>0</v>
      </c>
      <c r="CX142" s="38">
        <v>0</v>
      </c>
      <c r="CY142" s="38">
        <v>0</v>
      </c>
      <c r="CZ142" s="38">
        <v>0</v>
      </c>
      <c r="DA142" s="38">
        <v>0</v>
      </c>
      <c r="DB142" s="38">
        <v>0</v>
      </c>
      <c r="DC142" s="38">
        <v>4.052046740874192</v>
      </c>
      <c r="DF142" t="s">
        <v>88</v>
      </c>
      <c r="DG142" s="38">
        <v>1.275594328212438E-3</v>
      </c>
      <c r="DH142" s="38">
        <v>0</v>
      </c>
      <c r="DI142" s="38">
        <v>0</v>
      </c>
      <c r="DJ142" s="38">
        <v>0</v>
      </c>
      <c r="DK142" s="38">
        <v>0</v>
      </c>
      <c r="DL142" s="38">
        <v>0</v>
      </c>
      <c r="DM142" s="38">
        <v>0</v>
      </c>
      <c r="DN142" s="38">
        <v>0</v>
      </c>
      <c r="DO142" s="38">
        <f t="shared" si="43"/>
        <v>1.275594328212438E-3</v>
      </c>
      <c r="DQ142" s="38"/>
      <c r="DR142" s="38" t="s">
        <v>87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/>
      <c r="DY142" s="38">
        <v>0</v>
      </c>
      <c r="DZ142" s="38">
        <v>0</v>
      </c>
      <c r="EA142" s="38">
        <v>0</v>
      </c>
      <c r="EB142" s="38">
        <v>0</v>
      </c>
      <c r="EE142" t="s">
        <v>89</v>
      </c>
      <c r="EF142" s="38">
        <v>4.4282971294513024E-3</v>
      </c>
      <c r="EG142" s="38">
        <v>0</v>
      </c>
      <c r="EH142" s="38">
        <v>0</v>
      </c>
      <c r="EI142" s="38">
        <v>0</v>
      </c>
      <c r="EJ142" s="38">
        <v>0</v>
      </c>
      <c r="EK142" s="38">
        <v>0</v>
      </c>
      <c r="EL142" s="38">
        <v>0</v>
      </c>
      <c r="EM142" s="38">
        <v>0</v>
      </c>
      <c r="EN142" s="38">
        <v>4.4282971294513024E-3</v>
      </c>
      <c r="EQ142" t="s">
        <v>89</v>
      </c>
      <c r="ER142" s="38">
        <v>5.4616831632000012E-2</v>
      </c>
      <c r="ES142" s="38">
        <v>0</v>
      </c>
      <c r="ET142" s="38">
        <v>0</v>
      </c>
      <c r="EU142" s="38">
        <v>0</v>
      </c>
      <c r="EV142" s="38">
        <v>0</v>
      </c>
      <c r="EW142" s="38">
        <v>0</v>
      </c>
      <c r="EX142" s="38">
        <v>0</v>
      </c>
      <c r="EY142" s="38">
        <v>0</v>
      </c>
      <c r="EZ142" s="38">
        <v>5.4616831632000012E-2</v>
      </c>
      <c r="FC142" t="s">
        <v>89</v>
      </c>
      <c r="FD142" s="38">
        <v>2.1334250195626199</v>
      </c>
      <c r="FE142" s="38">
        <v>0</v>
      </c>
      <c r="FF142" s="38">
        <v>0</v>
      </c>
      <c r="FG142" s="38">
        <v>0</v>
      </c>
      <c r="FH142" s="38">
        <v>0</v>
      </c>
      <c r="FI142" s="38">
        <v>0</v>
      </c>
      <c r="FJ142" s="38">
        <v>0</v>
      </c>
      <c r="FK142" s="38">
        <v>0</v>
      </c>
      <c r="FL142" s="38">
        <v>2.1334250195626199</v>
      </c>
      <c r="FP142" s="38"/>
      <c r="FQ142" s="38"/>
      <c r="FR142" s="38"/>
      <c r="FS142" s="38"/>
      <c r="FT142" s="38"/>
      <c r="FU142" s="38"/>
      <c r="FV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L142" s="38" t="s">
        <v>89</v>
      </c>
      <c r="GM142" s="38">
        <v>0</v>
      </c>
      <c r="GN142" s="38"/>
      <c r="GO142" s="38"/>
      <c r="GP142" s="38"/>
      <c r="GQ142" s="38"/>
      <c r="GR142" s="38"/>
      <c r="GS142" s="38"/>
      <c r="GT142" s="38"/>
      <c r="GU142" s="38">
        <v>0</v>
      </c>
      <c r="GX142" t="s">
        <v>89</v>
      </c>
      <c r="GY142" s="38">
        <v>0</v>
      </c>
      <c r="GZ142" s="38"/>
      <c r="HA142" s="38"/>
      <c r="HB142" s="38"/>
      <c r="HC142" s="38"/>
      <c r="HD142" s="38"/>
      <c r="HE142" s="38"/>
      <c r="HF142" s="38"/>
      <c r="HG142" s="38">
        <v>0</v>
      </c>
    </row>
    <row r="143" spans="1:216" x14ac:dyDescent="0.25">
      <c r="A143" s="93"/>
      <c r="B143" s="96"/>
      <c r="C143" s="23" t="s">
        <v>84</v>
      </c>
      <c r="D143" s="71"/>
      <c r="E143" s="72"/>
      <c r="F143" s="72"/>
      <c r="G143" s="72">
        <v>675.20934067152166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3"/>
      <c r="V143" s="71">
        <f t="shared" si="44"/>
        <v>675.20934067152166</v>
      </c>
      <c r="W143" s="71"/>
      <c r="X143" s="72"/>
      <c r="Y143" s="72">
        <v>192.5262121915494</v>
      </c>
      <c r="Z143" s="72">
        <v>1719.8467800101032</v>
      </c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>
        <v>1628.4022669145265</v>
      </c>
      <c r="AL143" s="72"/>
      <c r="AM143" s="72">
        <v>239.66520235688628</v>
      </c>
      <c r="AN143" s="74">
        <f t="shared" si="45"/>
        <v>3780.4404614730652</v>
      </c>
      <c r="AO143" s="74">
        <f t="shared" si="46"/>
        <v>4455.6498021445868</v>
      </c>
      <c r="AR143" t="s">
        <v>90</v>
      </c>
      <c r="AS143" s="38">
        <v>0.32901235547670016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0</v>
      </c>
      <c r="BD143" s="38">
        <v>0.32901235547670016</v>
      </c>
      <c r="BF143" s="38"/>
      <c r="BG143" s="38" t="s">
        <v>90</v>
      </c>
      <c r="BH143" s="38">
        <v>31.462741877662143</v>
      </c>
      <c r="BI143" s="38">
        <v>0</v>
      </c>
      <c r="BJ143" s="38">
        <v>0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0.18594847543736576</v>
      </c>
      <c r="BR143" s="38">
        <v>0</v>
      </c>
      <c r="BS143" s="38">
        <v>31.648690353099511</v>
      </c>
      <c r="BT143" s="38"/>
      <c r="BV143" t="s">
        <v>86</v>
      </c>
      <c r="BW143" s="38">
        <v>0.19088285636236096</v>
      </c>
      <c r="BX143" s="38">
        <v>0</v>
      </c>
      <c r="BY143" s="38">
        <v>0</v>
      </c>
      <c r="BZ143" s="38">
        <v>9.6252747100876448</v>
      </c>
      <c r="CA143" s="38">
        <v>0</v>
      </c>
      <c r="CB143" s="38">
        <v>0</v>
      </c>
      <c r="CC143" s="38">
        <v>0</v>
      </c>
      <c r="CD143" s="38">
        <v>0</v>
      </c>
      <c r="CE143" s="38"/>
      <c r="CF143" s="38">
        <v>0.20431198362751005</v>
      </c>
      <c r="CG143" s="38">
        <v>0</v>
      </c>
      <c r="CH143" s="38">
        <v>0</v>
      </c>
      <c r="CI143" s="38">
        <v>0</v>
      </c>
      <c r="CJ143" s="38">
        <v>0</v>
      </c>
      <c r="CK143" s="38"/>
      <c r="CL143" s="38">
        <v>0</v>
      </c>
      <c r="CM143" s="38">
        <v>0</v>
      </c>
      <c r="CN143" s="38">
        <v>10.020469550077516</v>
      </c>
      <c r="CQ143" t="s">
        <v>88</v>
      </c>
      <c r="CR143" s="38">
        <v>4.0835540226330305E-2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0</v>
      </c>
      <c r="DB143" s="38">
        <v>0</v>
      </c>
      <c r="DC143" s="38">
        <v>4.0835540226330305E-2</v>
      </c>
      <c r="DF143" t="s">
        <v>89</v>
      </c>
      <c r="DG143" s="38">
        <v>2.0090610669345906E-3</v>
      </c>
      <c r="DH143" s="38">
        <v>0</v>
      </c>
      <c r="DI143" s="38">
        <v>0</v>
      </c>
      <c r="DJ143" s="38">
        <v>0</v>
      </c>
      <c r="DK143" s="38">
        <v>0</v>
      </c>
      <c r="DL143" s="38">
        <v>0</v>
      </c>
      <c r="DM143" s="38">
        <v>0</v>
      </c>
      <c r="DN143" s="38">
        <v>0</v>
      </c>
      <c r="DO143" s="38">
        <f t="shared" si="43"/>
        <v>2.0090610669345906E-3</v>
      </c>
      <c r="DQ143" s="38"/>
      <c r="DR143" s="38" t="s">
        <v>88</v>
      </c>
      <c r="DS143" s="38">
        <v>0</v>
      </c>
      <c r="DT143" s="38">
        <v>0</v>
      </c>
      <c r="DU143" s="38">
        <v>0</v>
      </c>
      <c r="DV143" s="38">
        <v>0</v>
      </c>
      <c r="DW143" s="38">
        <v>0</v>
      </c>
      <c r="DX143" s="38"/>
      <c r="DY143" s="38">
        <v>0</v>
      </c>
      <c r="DZ143" s="38">
        <v>0</v>
      </c>
      <c r="EA143" s="38">
        <v>0</v>
      </c>
      <c r="EB143" s="38">
        <v>0</v>
      </c>
      <c r="EE143" t="s">
        <v>90</v>
      </c>
      <c r="EF143" s="38">
        <v>0.35057352274822817</v>
      </c>
      <c r="EG143" s="38">
        <v>0</v>
      </c>
      <c r="EH143" s="38">
        <v>0</v>
      </c>
      <c r="EI143" s="38">
        <v>0</v>
      </c>
      <c r="EJ143" s="38">
        <v>0</v>
      </c>
      <c r="EK143" s="38">
        <v>0</v>
      </c>
      <c r="EL143" s="38">
        <v>0</v>
      </c>
      <c r="EM143" s="38">
        <v>0</v>
      </c>
      <c r="EN143" s="38">
        <v>0.35057352274822817</v>
      </c>
      <c r="EQ143" t="s">
        <v>90</v>
      </c>
      <c r="ER143" s="38">
        <v>4.1192492544000002E-2</v>
      </c>
      <c r="ES143" s="38">
        <v>0</v>
      </c>
      <c r="ET143" s="38">
        <v>0</v>
      </c>
      <c r="EU143" s="38">
        <v>0</v>
      </c>
      <c r="EV143" s="38">
        <v>0</v>
      </c>
      <c r="EW143" s="38">
        <v>0</v>
      </c>
      <c r="EX143" s="38">
        <v>0</v>
      </c>
      <c r="EY143" s="38">
        <v>0</v>
      </c>
      <c r="EZ143" s="38">
        <v>4.1192492544000002E-2</v>
      </c>
      <c r="FC143" t="s">
        <v>90</v>
      </c>
      <c r="FD143" s="38">
        <v>0.21373582786560003</v>
      </c>
      <c r="FE143" s="38">
        <v>0</v>
      </c>
      <c r="FF143" s="38">
        <v>0</v>
      </c>
      <c r="FG143" s="38">
        <v>0</v>
      </c>
      <c r="FH143" s="38">
        <v>0</v>
      </c>
      <c r="FI143" s="38">
        <v>0</v>
      </c>
      <c r="FJ143" s="38">
        <v>0</v>
      </c>
      <c r="FK143" s="38">
        <v>0</v>
      </c>
      <c r="FL143" s="38">
        <v>0.21373582786560003</v>
      </c>
      <c r="FP143" s="38"/>
      <c r="FQ143" s="38"/>
      <c r="FR143" s="38"/>
      <c r="FS143" s="38"/>
      <c r="FT143" s="38"/>
      <c r="FU143" s="38"/>
      <c r="FV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L143" s="38" t="s">
        <v>90</v>
      </c>
      <c r="GM143" s="38">
        <v>0</v>
      </c>
      <c r="GN143" s="38"/>
      <c r="GO143" s="38"/>
      <c r="GP143" s="38"/>
      <c r="GQ143" s="38"/>
      <c r="GR143" s="38">
        <v>0</v>
      </c>
      <c r="GS143" s="38">
        <v>0</v>
      </c>
      <c r="GT143" s="38"/>
      <c r="GU143" s="38">
        <v>0</v>
      </c>
      <c r="GX143" t="s">
        <v>123</v>
      </c>
      <c r="GY143" s="38">
        <v>0</v>
      </c>
      <c r="GZ143" s="38"/>
      <c r="HA143" s="38"/>
      <c r="HB143" s="38"/>
      <c r="HC143" s="38"/>
      <c r="HD143" s="38"/>
      <c r="HE143" s="38">
        <v>0</v>
      </c>
      <c r="HF143" s="38">
        <v>0</v>
      </c>
      <c r="HG143" s="38">
        <v>0</v>
      </c>
    </row>
    <row r="144" spans="1:216" ht="18" x14ac:dyDescent="0.25">
      <c r="A144" s="93"/>
      <c r="B144" s="96"/>
      <c r="C144" s="22" t="s">
        <v>85</v>
      </c>
      <c r="D144" s="75"/>
      <c r="E144" s="79"/>
      <c r="F144" s="79"/>
      <c r="G144" s="79"/>
      <c r="H144" s="79"/>
      <c r="I144" s="80"/>
      <c r="J144" s="76"/>
      <c r="K144" s="79"/>
      <c r="L144" s="79"/>
      <c r="M144" s="79"/>
      <c r="N144" s="79"/>
      <c r="O144" s="80"/>
      <c r="P144" s="76"/>
      <c r="Q144" s="79"/>
      <c r="R144" s="79"/>
      <c r="S144" s="79"/>
      <c r="T144" s="79"/>
      <c r="U144" s="81"/>
      <c r="V144" s="75">
        <f t="shared" si="44"/>
        <v>0</v>
      </c>
      <c r="W144" s="82"/>
      <c r="X144" s="79"/>
      <c r="Y144" s="79"/>
      <c r="Z144" s="79"/>
      <c r="AA144" s="80"/>
      <c r="AB144" s="76"/>
      <c r="AC144" s="79"/>
      <c r="AD144" s="79"/>
      <c r="AE144" s="79"/>
      <c r="AF144" s="79"/>
      <c r="AG144" s="79"/>
      <c r="AH144" s="80"/>
      <c r="AI144" s="76"/>
      <c r="AJ144" s="79"/>
      <c r="AK144" s="79"/>
      <c r="AL144" s="79"/>
      <c r="AM144" s="79">
        <v>678.23064944495547</v>
      </c>
      <c r="AN144" s="83">
        <f t="shared" si="45"/>
        <v>678.23064944495547</v>
      </c>
      <c r="AO144" s="78">
        <f t="shared" si="46"/>
        <v>678.23064944495547</v>
      </c>
      <c r="AR144" t="s">
        <v>105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38">
        <v>0</v>
      </c>
      <c r="BD144" s="38">
        <v>0</v>
      </c>
      <c r="BF144" s="38"/>
      <c r="BG144" s="38" t="s">
        <v>81</v>
      </c>
      <c r="BH144" s="38">
        <v>26.576002800662092</v>
      </c>
      <c r="BI144" s="38">
        <v>0</v>
      </c>
      <c r="BJ144" s="38">
        <v>0</v>
      </c>
      <c r="BK144" s="38">
        <v>0</v>
      </c>
      <c r="BL144" s="38">
        <v>0</v>
      </c>
      <c r="BM144" s="38">
        <v>0</v>
      </c>
      <c r="BN144" s="38">
        <v>0</v>
      </c>
      <c r="BO144" s="38">
        <v>0.13372038009683995</v>
      </c>
      <c r="BP144" s="38">
        <v>0.13372038009683995</v>
      </c>
      <c r="BQ144" s="38">
        <v>224.08253031542182</v>
      </c>
      <c r="BR144" s="38">
        <v>1.2826338546408182</v>
      </c>
      <c r="BS144" s="38">
        <v>252.2086077309184</v>
      </c>
      <c r="BT144" s="38"/>
      <c r="BV144" t="s">
        <v>87</v>
      </c>
      <c r="BW144" s="38">
        <v>3.7778204609691417</v>
      </c>
      <c r="BX144" s="38">
        <v>0</v>
      </c>
      <c r="BY144" s="38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/>
      <c r="CF144" s="38">
        <v>0</v>
      </c>
      <c r="CG144" s="38">
        <v>0</v>
      </c>
      <c r="CH144" s="38">
        <v>0</v>
      </c>
      <c r="CI144" s="38">
        <v>0</v>
      </c>
      <c r="CJ144" s="38">
        <v>0</v>
      </c>
      <c r="CK144" s="38"/>
      <c r="CL144" s="38">
        <v>0</v>
      </c>
      <c r="CM144" s="38">
        <v>0</v>
      </c>
      <c r="CN144" s="38">
        <v>3.7778204609691417</v>
      </c>
      <c r="CQ144" t="s">
        <v>89</v>
      </c>
      <c r="CR144" s="38">
        <v>1.1367191797656976E-2</v>
      </c>
      <c r="CS144" s="38">
        <v>0</v>
      </c>
      <c r="CT144" s="38">
        <v>0</v>
      </c>
      <c r="CU144" s="38">
        <v>0</v>
      </c>
      <c r="CV144" s="38">
        <v>0</v>
      </c>
      <c r="CW144" s="38">
        <v>0</v>
      </c>
      <c r="CX144" s="38">
        <v>0</v>
      </c>
      <c r="CY144" s="38">
        <v>0</v>
      </c>
      <c r="CZ144" s="38">
        <v>0</v>
      </c>
      <c r="DA144" s="38">
        <v>0</v>
      </c>
      <c r="DB144" s="38">
        <v>0</v>
      </c>
      <c r="DC144" s="38">
        <v>1.1367191797656976E-2</v>
      </c>
      <c r="DF144" t="s">
        <v>90</v>
      </c>
      <c r="DG144" s="38">
        <v>6.7360491917675402E-2</v>
      </c>
      <c r="DH144" s="38">
        <v>0</v>
      </c>
      <c r="DI144" s="38">
        <v>0</v>
      </c>
      <c r="DJ144" s="38">
        <v>0</v>
      </c>
      <c r="DK144" s="38">
        <v>0</v>
      </c>
      <c r="DL144" s="38">
        <v>0</v>
      </c>
      <c r="DM144" s="38">
        <v>0</v>
      </c>
      <c r="DN144" s="38">
        <v>2.6264711006372746E-3</v>
      </c>
      <c r="DO144" s="38">
        <f t="shared" si="43"/>
        <v>6.998696301831267E-2</v>
      </c>
      <c r="DQ144" s="38"/>
      <c r="DR144" s="38" t="s">
        <v>89</v>
      </c>
      <c r="DS144" s="38">
        <v>0</v>
      </c>
      <c r="DT144" s="38">
        <v>0</v>
      </c>
      <c r="DU144" s="38">
        <v>0</v>
      </c>
      <c r="DV144" s="38">
        <v>0</v>
      </c>
      <c r="DW144" s="38">
        <v>0</v>
      </c>
      <c r="DX144" s="38"/>
      <c r="DY144" s="38">
        <v>0</v>
      </c>
      <c r="DZ144" s="38">
        <v>0</v>
      </c>
      <c r="EA144" s="38">
        <v>0</v>
      </c>
      <c r="EB144" s="38">
        <v>0</v>
      </c>
      <c r="EE144" t="s">
        <v>81</v>
      </c>
      <c r="EF144" s="38">
        <v>0</v>
      </c>
      <c r="EG144" s="38">
        <v>0</v>
      </c>
      <c r="EH144" s="38">
        <v>0</v>
      </c>
      <c r="EI144" s="38">
        <v>0</v>
      </c>
      <c r="EJ144" s="38">
        <v>0</v>
      </c>
      <c r="EK144" s="38">
        <v>0</v>
      </c>
      <c r="EL144" s="38">
        <v>0</v>
      </c>
      <c r="EM144" s="38">
        <v>0</v>
      </c>
      <c r="EN144" s="38">
        <v>0</v>
      </c>
      <c r="EQ144" t="s">
        <v>81</v>
      </c>
      <c r="ER144" s="38">
        <v>7.7235923520000007</v>
      </c>
      <c r="ES144" s="38">
        <v>0</v>
      </c>
      <c r="ET144" s="38">
        <v>321.7270477976711</v>
      </c>
      <c r="EU144" s="38">
        <v>0</v>
      </c>
      <c r="EV144" s="38">
        <v>0</v>
      </c>
      <c r="EW144" s="38">
        <v>0</v>
      </c>
      <c r="EX144" s="38">
        <v>0</v>
      </c>
      <c r="EY144" s="38">
        <v>0</v>
      </c>
      <c r="EZ144" s="38">
        <v>329.45064014967113</v>
      </c>
      <c r="FC144" t="s">
        <v>81</v>
      </c>
      <c r="FD144" s="38">
        <v>89.324256008749444</v>
      </c>
      <c r="FE144" s="38">
        <v>0</v>
      </c>
      <c r="FF144" s="38">
        <v>0</v>
      </c>
      <c r="FG144" s="38">
        <v>0</v>
      </c>
      <c r="FH144" s="38">
        <v>0</v>
      </c>
      <c r="FI144" s="38">
        <v>0</v>
      </c>
      <c r="FJ144" s="38">
        <v>0</v>
      </c>
      <c r="FK144" s="38">
        <v>0</v>
      </c>
      <c r="FL144" s="38">
        <v>89.324256008749444</v>
      </c>
      <c r="FP144" s="38"/>
      <c r="FQ144" s="38"/>
      <c r="FR144" s="38"/>
      <c r="FS144" s="38"/>
      <c r="FT144" s="38"/>
      <c r="FU144" s="38"/>
      <c r="FV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L144" s="38" t="s">
        <v>118</v>
      </c>
      <c r="GM144" s="38">
        <v>0</v>
      </c>
      <c r="GN144" s="38"/>
      <c r="GO144" s="38"/>
      <c r="GP144" s="38"/>
      <c r="GQ144" s="38"/>
      <c r="GR144" s="38"/>
      <c r="GS144" s="38">
        <v>0.61207403908023994</v>
      </c>
      <c r="GT144" s="38"/>
      <c r="GU144" s="38">
        <v>0.61207403908023994</v>
      </c>
      <c r="GX144" t="s">
        <v>91</v>
      </c>
      <c r="GY144" s="38">
        <v>0</v>
      </c>
      <c r="GZ144" s="38"/>
      <c r="HA144" s="38"/>
      <c r="HB144" s="38"/>
      <c r="HC144" s="38"/>
      <c r="HD144" s="38"/>
      <c r="HE144" s="38"/>
      <c r="HF144" s="38"/>
      <c r="HG144" s="38">
        <v>0</v>
      </c>
    </row>
    <row r="145" spans="1:229" ht="18" x14ac:dyDescent="0.25">
      <c r="A145" s="93"/>
      <c r="B145" s="96"/>
      <c r="C145" s="23" t="s">
        <v>86</v>
      </c>
      <c r="D145" s="71"/>
      <c r="E145" s="72"/>
      <c r="F145" s="72"/>
      <c r="G145" s="72">
        <v>101.85078789524886</v>
      </c>
      <c r="H145" s="72"/>
      <c r="I145" s="72"/>
      <c r="J145" s="72"/>
      <c r="K145" s="72"/>
      <c r="L145" s="72"/>
      <c r="M145" s="72">
        <v>73.853222943434133</v>
      </c>
      <c r="N145" s="72"/>
      <c r="O145" s="72"/>
      <c r="P145" s="72"/>
      <c r="Q145" s="72"/>
      <c r="R145" s="72"/>
      <c r="S145" s="72"/>
      <c r="T145" s="72"/>
      <c r="U145" s="73"/>
      <c r="V145" s="71">
        <f t="shared" si="44"/>
        <v>175.70401083868299</v>
      </c>
      <c r="W145" s="71"/>
      <c r="X145" s="72"/>
      <c r="Y145" s="72">
        <v>0</v>
      </c>
      <c r="Z145" s="72">
        <v>9.8898302309772461</v>
      </c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>
        <v>399.83058019961868</v>
      </c>
      <c r="AL145" s="72"/>
      <c r="AM145" s="72">
        <v>72.867015506108828</v>
      </c>
      <c r="AN145" s="74">
        <f t="shared" si="45"/>
        <v>482.58742593670473</v>
      </c>
      <c r="AO145" s="74">
        <f t="shared" si="46"/>
        <v>658.29143677538775</v>
      </c>
      <c r="AR145" t="s">
        <v>102</v>
      </c>
      <c r="AS145" s="38">
        <v>1505.0167634653924</v>
      </c>
      <c r="AT145" s="38">
        <v>12.462033605720555</v>
      </c>
      <c r="AU145" s="38">
        <v>1096.1432044785704</v>
      </c>
      <c r="AV145" s="38">
        <v>136.55304863383731</v>
      </c>
      <c r="AW145" s="38">
        <v>36.480666902372896</v>
      </c>
      <c r="AX145" s="38">
        <v>0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2786.6557170858937</v>
      </c>
      <c r="BF145" s="38"/>
      <c r="BG145" s="38" t="s">
        <v>91</v>
      </c>
      <c r="BH145" s="38">
        <v>1495.4820312151114</v>
      </c>
      <c r="BI145" s="38">
        <v>0</v>
      </c>
      <c r="BJ145" s="38">
        <v>0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0</v>
      </c>
      <c r="BR145" s="38">
        <v>0</v>
      </c>
      <c r="BS145" s="38">
        <v>1495.4820312151114</v>
      </c>
      <c r="BT145" s="38"/>
      <c r="BV145" t="s">
        <v>88</v>
      </c>
      <c r="BW145" s="38">
        <v>4.0440385858288641</v>
      </c>
      <c r="BX145" s="38">
        <v>0</v>
      </c>
      <c r="BY145" s="38">
        <v>0</v>
      </c>
      <c r="BZ145" s="38">
        <v>0</v>
      </c>
      <c r="CA145" s="38">
        <v>0</v>
      </c>
      <c r="CB145" s="38">
        <v>0</v>
      </c>
      <c r="CC145" s="38">
        <v>0</v>
      </c>
      <c r="CD145" s="38">
        <v>0</v>
      </c>
      <c r="CE145" s="38"/>
      <c r="CF145" s="38">
        <v>0</v>
      </c>
      <c r="CG145" s="38">
        <v>0</v>
      </c>
      <c r="CH145" s="38">
        <v>0</v>
      </c>
      <c r="CI145" s="38">
        <v>0</v>
      </c>
      <c r="CJ145" s="38">
        <v>0</v>
      </c>
      <c r="CK145" s="38"/>
      <c r="CL145" s="38">
        <v>0</v>
      </c>
      <c r="CM145" s="38">
        <v>0</v>
      </c>
      <c r="CN145" s="38">
        <v>4.0440385858288641</v>
      </c>
      <c r="CQ145" t="s">
        <v>90</v>
      </c>
      <c r="CR145" s="38">
        <v>17.806804344024911</v>
      </c>
      <c r="CS145" s="38">
        <v>0</v>
      </c>
      <c r="CT145" s="38">
        <v>0</v>
      </c>
      <c r="CU145" s="38">
        <v>0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0</v>
      </c>
      <c r="DB145" s="38">
        <v>0</v>
      </c>
      <c r="DC145" s="38">
        <v>17.806804344024911</v>
      </c>
      <c r="DF145" t="s">
        <v>91</v>
      </c>
      <c r="DG145" s="38">
        <v>0.22653266994709637</v>
      </c>
      <c r="DH145" s="38">
        <v>0</v>
      </c>
      <c r="DI145" s="38">
        <v>0</v>
      </c>
      <c r="DJ145" s="38">
        <v>0</v>
      </c>
      <c r="DK145" s="38">
        <v>0</v>
      </c>
      <c r="DL145" s="38">
        <v>0</v>
      </c>
      <c r="DM145" s="38">
        <v>0</v>
      </c>
      <c r="DN145" s="38">
        <v>0</v>
      </c>
      <c r="DO145" s="38">
        <f t="shared" si="43"/>
        <v>0.22653266994709637</v>
      </c>
      <c r="DQ145" s="38"/>
      <c r="DR145" s="38" t="s">
        <v>90</v>
      </c>
      <c r="DS145" s="38">
        <v>0</v>
      </c>
      <c r="DT145" s="38">
        <v>0</v>
      </c>
      <c r="DU145" s="38">
        <v>0</v>
      </c>
      <c r="DV145" s="38">
        <v>0</v>
      </c>
      <c r="DW145" s="38">
        <v>0</v>
      </c>
      <c r="DX145" s="38"/>
      <c r="DY145" s="38">
        <v>0</v>
      </c>
      <c r="DZ145" s="38">
        <v>0</v>
      </c>
      <c r="EA145" s="38">
        <v>0</v>
      </c>
      <c r="EB145" s="38">
        <v>0</v>
      </c>
      <c r="EE145" t="s">
        <v>91</v>
      </c>
      <c r="EF145" s="38">
        <v>9.4075663433572263</v>
      </c>
      <c r="EG145" s="38">
        <v>0</v>
      </c>
      <c r="EH145" s="38">
        <v>0</v>
      </c>
      <c r="EI145" s="38">
        <v>0</v>
      </c>
      <c r="EJ145" s="38">
        <v>0</v>
      </c>
      <c r="EK145" s="38">
        <v>0</v>
      </c>
      <c r="EL145" s="38">
        <v>0</v>
      </c>
      <c r="EM145" s="38">
        <v>0</v>
      </c>
      <c r="EN145" s="38">
        <v>9.4075663433572263</v>
      </c>
      <c r="EQ145" t="s">
        <v>91</v>
      </c>
      <c r="ER145" s="38">
        <v>26.832209382745177</v>
      </c>
      <c r="ES145" s="38">
        <v>0</v>
      </c>
      <c r="ET145" s="38">
        <v>0</v>
      </c>
      <c r="EU145" s="38">
        <v>0</v>
      </c>
      <c r="EV145" s="38">
        <v>0</v>
      </c>
      <c r="EW145" s="38">
        <v>0</v>
      </c>
      <c r="EX145" s="38">
        <v>0</v>
      </c>
      <c r="EY145" s="38">
        <v>0</v>
      </c>
      <c r="EZ145" s="38">
        <v>26.832209382745177</v>
      </c>
      <c r="FC145" t="s">
        <v>91</v>
      </c>
      <c r="FD145" s="38">
        <v>20.417267895505447</v>
      </c>
      <c r="FE145" s="38">
        <v>0</v>
      </c>
      <c r="FF145" s="38">
        <v>0</v>
      </c>
      <c r="FG145" s="38">
        <v>0</v>
      </c>
      <c r="FH145" s="38">
        <v>0</v>
      </c>
      <c r="FI145" s="38">
        <v>0</v>
      </c>
      <c r="FJ145" s="38">
        <v>0</v>
      </c>
      <c r="FK145" s="38">
        <v>0</v>
      </c>
      <c r="FL145" s="38">
        <v>20.417267895505447</v>
      </c>
      <c r="FP145" s="38"/>
      <c r="FQ145" s="38"/>
      <c r="FR145" s="38"/>
      <c r="FS145" s="38"/>
      <c r="FT145" s="38"/>
      <c r="FU145" s="38"/>
      <c r="FV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L145" s="38" t="s">
        <v>91</v>
      </c>
      <c r="GM145" s="38">
        <v>0</v>
      </c>
      <c r="GN145" s="38"/>
      <c r="GO145" s="38"/>
      <c r="GP145" s="38"/>
      <c r="GQ145" s="38"/>
      <c r="GS145" s="38"/>
      <c r="GT145" s="38"/>
      <c r="GU145" s="38">
        <v>0</v>
      </c>
      <c r="GX145" t="s">
        <v>76</v>
      </c>
      <c r="GY145" s="38">
        <v>0</v>
      </c>
      <c r="GZ145" s="38">
        <v>0</v>
      </c>
      <c r="HA145" s="38">
        <v>0</v>
      </c>
      <c r="HB145" s="38">
        <v>0</v>
      </c>
      <c r="HC145" s="38">
        <v>0</v>
      </c>
      <c r="HD145" s="38">
        <v>9564</v>
      </c>
      <c r="HE145" s="38">
        <v>0</v>
      </c>
      <c r="HF145" s="38">
        <v>0</v>
      </c>
      <c r="HG145" s="38">
        <v>9564</v>
      </c>
    </row>
    <row r="146" spans="1:229" ht="18" x14ac:dyDescent="0.25">
      <c r="A146" s="93"/>
      <c r="B146" s="96"/>
      <c r="C146" s="22" t="s">
        <v>87</v>
      </c>
      <c r="D146" s="75"/>
      <c r="E146" s="76">
        <v>0.99760410916508091</v>
      </c>
      <c r="F146" s="76"/>
      <c r="G146" s="76">
        <v>0</v>
      </c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7"/>
      <c r="V146" s="75">
        <f t="shared" si="44"/>
        <v>0.99760410916508091</v>
      </c>
      <c r="W146" s="75"/>
      <c r="X146" s="76"/>
      <c r="Y146" s="76"/>
      <c r="Z146" s="76">
        <v>0</v>
      </c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>
        <v>0.25274826180543458</v>
      </c>
      <c r="AL146" s="76"/>
      <c r="AM146" s="76">
        <v>8.5815151598750568</v>
      </c>
      <c r="AN146" s="78">
        <f t="shared" si="45"/>
        <v>8.8342634216804914</v>
      </c>
      <c r="AO146" s="78">
        <f t="shared" si="46"/>
        <v>9.8318675308455727</v>
      </c>
      <c r="BF146" s="38"/>
      <c r="BG146" s="38" t="s">
        <v>76</v>
      </c>
      <c r="BH146" s="38">
        <v>2703.3950268208164</v>
      </c>
      <c r="BI146" s="38">
        <v>617.29317602428432</v>
      </c>
      <c r="BJ146" s="38">
        <v>2012.394783444458</v>
      </c>
      <c r="BK146" s="38">
        <v>604.31907376352444</v>
      </c>
      <c r="BL146" s="38">
        <v>155.00264572914992</v>
      </c>
      <c r="BM146" s="38">
        <v>73.648910959806628</v>
      </c>
      <c r="BN146" s="38">
        <v>0.99760410916508091</v>
      </c>
      <c r="BO146" s="38">
        <v>0.13372038009683995</v>
      </c>
      <c r="BP146" s="38">
        <v>0.13372038009683995</v>
      </c>
      <c r="BQ146" s="38">
        <v>224.26847879085918</v>
      </c>
      <c r="BR146" s="38">
        <v>1.2826338546408182</v>
      </c>
      <c r="BS146" s="38">
        <v>6392.8697742569002</v>
      </c>
      <c r="BT146" s="38"/>
      <c r="BV146" t="s">
        <v>89</v>
      </c>
      <c r="BW146" s="38">
        <v>3.4902324003997536</v>
      </c>
      <c r="BX146" s="38">
        <v>0</v>
      </c>
      <c r="BY146" s="38">
        <v>0</v>
      </c>
      <c r="BZ146" s="38">
        <v>0</v>
      </c>
      <c r="CA146" s="38">
        <v>0</v>
      </c>
      <c r="CB146" s="38">
        <v>0</v>
      </c>
      <c r="CC146" s="38">
        <v>0</v>
      </c>
      <c r="CD146" s="38">
        <v>0</v>
      </c>
      <c r="CE146" s="38"/>
      <c r="CF146" s="38">
        <v>0</v>
      </c>
      <c r="CG146" s="38">
        <v>0</v>
      </c>
      <c r="CH146" s="38">
        <v>0</v>
      </c>
      <c r="CI146" s="38">
        <v>0</v>
      </c>
      <c r="CJ146" s="38">
        <v>0</v>
      </c>
      <c r="CK146" s="38"/>
      <c r="CL146" s="38">
        <v>0</v>
      </c>
      <c r="CM146" s="38">
        <v>0</v>
      </c>
      <c r="CN146" s="38">
        <v>3.4902324003997536</v>
      </c>
      <c r="CQ146" t="s">
        <v>91</v>
      </c>
      <c r="CR146" s="38">
        <v>0.16323562987166459</v>
      </c>
      <c r="CS146" s="38">
        <v>0</v>
      </c>
      <c r="CT146" s="38">
        <v>0</v>
      </c>
      <c r="CU146" s="38">
        <v>0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0</v>
      </c>
      <c r="DB146" s="38">
        <v>0</v>
      </c>
      <c r="DC146" s="38">
        <v>0.16323562987166459</v>
      </c>
      <c r="DF146" t="s">
        <v>76</v>
      </c>
      <c r="DG146" s="38">
        <v>0.42690267471570126</v>
      </c>
      <c r="DH146" s="38">
        <v>1.2629423506635307</v>
      </c>
      <c r="DI146" s="38">
        <v>0</v>
      </c>
      <c r="DJ146" s="38">
        <v>0</v>
      </c>
      <c r="DK146" s="38">
        <v>3.1611946767776088E-2</v>
      </c>
      <c r="DL146" s="38">
        <v>0</v>
      </c>
      <c r="DM146" s="38">
        <v>6.9731204114225207</v>
      </c>
      <c r="DN146" s="38">
        <v>187.48901339378889</v>
      </c>
      <c r="DO146" s="38">
        <f t="shared" si="43"/>
        <v>196.18359077735843</v>
      </c>
      <c r="DQ146" s="38"/>
      <c r="DR146" s="38" t="s">
        <v>91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/>
      <c r="DY146" s="38">
        <v>0</v>
      </c>
      <c r="DZ146" s="38">
        <v>0</v>
      </c>
      <c r="EA146" s="38">
        <v>0</v>
      </c>
      <c r="EB146" s="38">
        <v>0</v>
      </c>
      <c r="EE146" t="s">
        <v>76</v>
      </c>
      <c r="EF146" s="38">
        <v>11.650833268113775</v>
      </c>
      <c r="EG146" s="38">
        <v>0.27125515632106023</v>
      </c>
      <c r="EH146" s="38">
        <v>2.0676235684351632</v>
      </c>
      <c r="EI146" s="38">
        <v>0</v>
      </c>
      <c r="EJ146" s="38">
        <v>0</v>
      </c>
      <c r="EK146" s="38">
        <v>0</v>
      </c>
      <c r="EL146" s="38">
        <v>0</v>
      </c>
      <c r="EM146" s="38">
        <v>0</v>
      </c>
      <c r="EN146" s="38">
        <v>13.989711992869999</v>
      </c>
      <c r="EQ146" t="s">
        <v>76</v>
      </c>
      <c r="ER146" s="38">
        <v>47.707397892077978</v>
      </c>
      <c r="ES146" s="38">
        <v>0.21627809279999999</v>
      </c>
      <c r="ET146" s="38">
        <v>321.7270477976711</v>
      </c>
      <c r="EU146" s="38">
        <v>0</v>
      </c>
      <c r="EV146" s="38">
        <v>0</v>
      </c>
      <c r="EW146" s="38">
        <v>0</v>
      </c>
      <c r="EX146" s="38">
        <v>0</v>
      </c>
      <c r="EY146" s="38">
        <v>0</v>
      </c>
      <c r="EZ146" s="38">
        <v>369.65072378254911</v>
      </c>
      <c r="FC146" t="s">
        <v>76</v>
      </c>
      <c r="FD146" s="38">
        <v>140.87358959664522</v>
      </c>
      <c r="FE146" s="38">
        <v>0.35677360551724135</v>
      </c>
      <c r="FF146" s="38">
        <v>0</v>
      </c>
      <c r="FG146" s="38">
        <v>0</v>
      </c>
      <c r="FH146" s="38">
        <v>0</v>
      </c>
      <c r="FI146" s="38">
        <v>0</v>
      </c>
      <c r="FJ146" s="38">
        <v>0</v>
      </c>
      <c r="FK146" s="38">
        <v>0</v>
      </c>
      <c r="FL146" s="38">
        <v>141.23036320216244</v>
      </c>
      <c r="FP146" s="38"/>
      <c r="FQ146" s="38"/>
      <c r="FR146" s="38"/>
      <c r="FS146" s="38"/>
      <c r="FT146" s="38"/>
      <c r="FU146" s="38"/>
      <c r="FV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L146" s="38" t="s">
        <v>119</v>
      </c>
      <c r="GM146" s="38"/>
      <c r="GN146" s="38">
        <v>139.1432963087164</v>
      </c>
      <c r="GO146" s="38">
        <v>1240.1868475935294</v>
      </c>
      <c r="GP146" s="38"/>
      <c r="GQ146" s="38"/>
      <c r="GR146" s="38"/>
      <c r="GS146" s="38">
        <v>288.01477841567936</v>
      </c>
      <c r="GT146" s="38">
        <v>1267.6131591805788</v>
      </c>
      <c r="GU146" s="38">
        <v>2934.9580814985038</v>
      </c>
      <c r="HF146">
        <v>0</v>
      </c>
    </row>
    <row r="147" spans="1:229" ht="18" x14ac:dyDescent="0.25">
      <c r="A147" s="93"/>
      <c r="B147" s="96"/>
      <c r="C147" s="23" t="s">
        <v>88</v>
      </c>
      <c r="D147" s="71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3"/>
      <c r="V147" s="71">
        <f t="shared" si="44"/>
        <v>0</v>
      </c>
      <c r="W147" s="71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>
        <v>170.18630056922373</v>
      </c>
      <c r="AN147" s="74">
        <f t="shared" si="45"/>
        <v>170.18630056922373</v>
      </c>
      <c r="AO147" s="74">
        <f t="shared" si="46"/>
        <v>170.18630056922373</v>
      </c>
      <c r="BT147" s="38"/>
      <c r="BV147" t="s">
        <v>90</v>
      </c>
      <c r="BW147" s="38">
        <v>9.3121299825900898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/>
      <c r="CF147" s="38">
        <v>0</v>
      </c>
      <c r="CG147" s="38">
        <v>0</v>
      </c>
      <c r="CH147" s="38">
        <v>0</v>
      </c>
      <c r="CI147" s="38">
        <v>3.7623117531494991E-2</v>
      </c>
      <c r="CJ147" s="38">
        <v>0.10813007635512624</v>
      </c>
      <c r="CK147" s="38"/>
      <c r="CL147" s="38">
        <v>0</v>
      </c>
      <c r="CM147" s="38">
        <v>0</v>
      </c>
      <c r="CN147" s="38">
        <v>9.4578831764767113</v>
      </c>
      <c r="CQ147" t="s">
        <v>76</v>
      </c>
      <c r="CR147" s="38">
        <v>114.58674827469279</v>
      </c>
      <c r="CS147" s="38">
        <v>0</v>
      </c>
      <c r="CT147" s="38">
        <v>0</v>
      </c>
      <c r="CU147" s="38">
        <v>0</v>
      </c>
      <c r="CV147" s="38">
        <v>0</v>
      </c>
      <c r="CW147" s="38">
        <v>0</v>
      </c>
      <c r="CX147" s="38">
        <v>0</v>
      </c>
      <c r="CY147" s="38">
        <v>0</v>
      </c>
      <c r="CZ147" s="38">
        <v>0</v>
      </c>
      <c r="DA147" s="38">
        <v>0</v>
      </c>
      <c r="DB147" s="38">
        <v>0</v>
      </c>
      <c r="DC147" s="38">
        <v>114.58674827469279</v>
      </c>
      <c r="DN147">
        <v>0</v>
      </c>
      <c r="DQ147" s="38"/>
      <c r="DR147" s="38" t="s">
        <v>76</v>
      </c>
      <c r="DS147" s="38">
        <v>0</v>
      </c>
      <c r="DT147" s="38">
        <v>0</v>
      </c>
      <c r="DU147" s="38">
        <v>0</v>
      </c>
      <c r="DV147" s="38">
        <v>0</v>
      </c>
      <c r="DW147" s="38">
        <v>0</v>
      </c>
      <c r="DX147" s="38">
        <v>0</v>
      </c>
      <c r="DY147" s="38">
        <v>0</v>
      </c>
      <c r="DZ147" s="38">
        <v>0</v>
      </c>
      <c r="EA147" s="38">
        <v>0</v>
      </c>
      <c r="EB147" s="38">
        <v>0</v>
      </c>
      <c r="FP147" s="38"/>
      <c r="FQ147" s="38"/>
      <c r="FR147" s="38"/>
      <c r="FS147" s="38"/>
      <c r="FT147" s="38"/>
      <c r="FU147" s="38"/>
      <c r="FV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L147" s="38" t="s">
        <v>120</v>
      </c>
      <c r="GM147" s="38"/>
      <c r="GN147" s="38">
        <v>36.349026753415203</v>
      </c>
      <c r="GO147" s="38">
        <v>119.83613410607035</v>
      </c>
      <c r="GP147" s="38"/>
      <c r="GQ147" s="38"/>
      <c r="GR147" s="38"/>
      <c r="GS147" s="38">
        <v>828.7711767488961</v>
      </c>
      <c r="GT147" s="38">
        <v>739.17791711451366</v>
      </c>
      <c r="GU147" s="38">
        <v>1724.1342547228953</v>
      </c>
      <c r="HF147">
        <v>0</v>
      </c>
    </row>
    <row r="148" spans="1:229" ht="18" x14ac:dyDescent="0.25">
      <c r="A148" s="93"/>
      <c r="B148" s="96"/>
      <c r="C148" s="22" t="s">
        <v>89</v>
      </c>
      <c r="D148" s="75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7"/>
      <c r="V148" s="75">
        <f t="shared" si="44"/>
        <v>0</v>
      </c>
      <c r="W148" s="75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>
        <v>43.458107524622562</v>
      </c>
      <c r="AN148" s="78">
        <f t="shared" si="45"/>
        <v>43.458107524622562</v>
      </c>
      <c r="AO148" s="78">
        <f t="shared" si="46"/>
        <v>43.458107524622562</v>
      </c>
      <c r="BT148" s="38"/>
      <c r="BV148" t="s">
        <v>91</v>
      </c>
      <c r="BW148" s="38">
        <v>36.634114841220821</v>
      </c>
      <c r="BX148" s="38">
        <v>0</v>
      </c>
      <c r="BY148" s="38">
        <v>0</v>
      </c>
      <c r="BZ148" s="38">
        <v>0</v>
      </c>
      <c r="CA148" s="38">
        <v>0</v>
      </c>
      <c r="CB148" s="38">
        <v>0</v>
      </c>
      <c r="CC148" s="38">
        <v>0</v>
      </c>
      <c r="CD148" s="38">
        <v>0</v>
      </c>
      <c r="CE148" s="38"/>
      <c r="CF148" s="38">
        <v>0</v>
      </c>
      <c r="CG148" s="38">
        <v>0</v>
      </c>
      <c r="CH148" s="38">
        <v>0</v>
      </c>
      <c r="CI148" s="38">
        <v>0</v>
      </c>
      <c r="CJ148" s="38">
        <v>0</v>
      </c>
      <c r="CK148" s="38"/>
      <c r="CL148" s="38">
        <v>0</v>
      </c>
      <c r="CM148" s="38">
        <v>0</v>
      </c>
      <c r="CN148" s="38">
        <v>36.634114841220821</v>
      </c>
      <c r="DA148">
        <v>0</v>
      </c>
      <c r="DN148">
        <v>0</v>
      </c>
      <c r="EA148">
        <v>0</v>
      </c>
      <c r="FP148" s="38"/>
      <c r="FQ148" s="38"/>
      <c r="FR148" s="38"/>
      <c r="FS148" s="38"/>
      <c r="FT148" s="38"/>
      <c r="FU148" s="38"/>
      <c r="FV148" s="38"/>
      <c r="GL148" s="38" t="s">
        <v>76</v>
      </c>
      <c r="GM148" s="38">
        <v>0</v>
      </c>
      <c r="GN148" s="38">
        <v>175.49232306213162</v>
      </c>
      <c r="GO148" s="38">
        <v>1360.0229816995998</v>
      </c>
      <c r="GP148" s="38">
        <v>0</v>
      </c>
      <c r="GQ148" s="38">
        <v>0</v>
      </c>
      <c r="GR148" s="38">
        <v>0</v>
      </c>
      <c r="GS148" s="38">
        <v>1117.3980292036558</v>
      </c>
      <c r="GT148" s="38">
        <v>2006.7910762950924</v>
      </c>
      <c r="GU148" s="38">
        <v>4659.7044102604796</v>
      </c>
      <c r="HF148">
        <v>0</v>
      </c>
    </row>
    <row r="149" spans="1:229" ht="18" x14ac:dyDescent="0.25">
      <c r="A149" s="93"/>
      <c r="B149" s="96"/>
      <c r="C149" s="23" t="s">
        <v>90</v>
      </c>
      <c r="D149" s="71"/>
      <c r="E149" s="72"/>
      <c r="F149" s="72"/>
      <c r="G149" s="72"/>
      <c r="H149" s="72"/>
      <c r="I149" s="72"/>
      <c r="J149" s="72"/>
      <c r="K149" s="72"/>
      <c r="L149" s="72">
        <v>0</v>
      </c>
      <c r="M149" s="72"/>
      <c r="N149" s="72"/>
      <c r="O149" s="72"/>
      <c r="P149" s="72"/>
      <c r="Q149" s="72"/>
      <c r="R149" s="72"/>
      <c r="S149" s="72"/>
      <c r="T149" s="72"/>
      <c r="U149" s="73"/>
      <c r="V149" s="71">
        <f t="shared" si="44"/>
        <v>0</v>
      </c>
      <c r="W149" s="71"/>
      <c r="X149" s="72"/>
      <c r="Y149" s="72"/>
      <c r="Z149" s="72"/>
      <c r="AA149" s="72"/>
      <c r="AB149" s="72">
        <v>3.7623117531494991E-2</v>
      </c>
      <c r="AC149" s="72"/>
      <c r="AD149" s="72">
        <v>0.29670502289312928</v>
      </c>
      <c r="AE149" s="72"/>
      <c r="AF149" s="72"/>
      <c r="AG149" s="72"/>
      <c r="AH149" s="72"/>
      <c r="AI149" s="72"/>
      <c r="AJ149" s="72"/>
      <c r="AK149" s="72"/>
      <c r="AL149" s="72"/>
      <c r="AM149" s="72">
        <v>59.583550894829344</v>
      </c>
      <c r="AN149" s="74">
        <f t="shared" si="45"/>
        <v>59.917879035253968</v>
      </c>
      <c r="AO149" s="74">
        <f t="shared" si="46"/>
        <v>59.917879035253968</v>
      </c>
      <c r="BT149" s="38"/>
      <c r="BV149" t="s">
        <v>76</v>
      </c>
      <c r="BW149" s="38">
        <v>3334.6583121505255</v>
      </c>
      <c r="BX149" s="38">
        <v>2013.8493125423227</v>
      </c>
      <c r="BY149" s="38">
        <v>4194.1931225275894</v>
      </c>
      <c r="BZ149" s="38">
        <v>1597.5783430032538</v>
      </c>
      <c r="CA149" s="38">
        <v>167.99135562254133</v>
      </c>
      <c r="CB149" s="38">
        <v>383.40469984765622</v>
      </c>
      <c r="CC149" s="38">
        <v>28.612149887849682</v>
      </c>
      <c r="CD149" s="38">
        <v>246.19267664251083</v>
      </c>
      <c r="CE149" s="38">
        <v>0</v>
      </c>
      <c r="CF149" s="38">
        <v>0.20431198362751005</v>
      </c>
      <c r="CG149" s="38">
        <v>139.20110430832062</v>
      </c>
      <c r="CH149" s="38">
        <v>37.746508478998848</v>
      </c>
      <c r="CI149" s="38">
        <v>3.7623117531494991E-2</v>
      </c>
      <c r="CJ149" s="38">
        <v>1203.4664383095776</v>
      </c>
      <c r="CK149" s="38">
        <v>0</v>
      </c>
      <c r="CL149" s="38">
        <v>0</v>
      </c>
      <c r="CM149" s="38">
        <v>0</v>
      </c>
      <c r="CN149" s="38">
        <v>13347.135958422306</v>
      </c>
      <c r="DA149">
        <v>0</v>
      </c>
      <c r="DN149">
        <v>0</v>
      </c>
      <c r="EA149">
        <v>0</v>
      </c>
      <c r="FP149" s="38"/>
      <c r="FQ149" s="38"/>
      <c r="FR149" s="38"/>
      <c r="FS149" s="38"/>
      <c r="FT149" s="38"/>
      <c r="FU149" s="38"/>
      <c r="FV149" s="38"/>
      <c r="GS149">
        <v>0</v>
      </c>
      <c r="HF149">
        <v>0</v>
      </c>
    </row>
    <row r="150" spans="1:229" ht="18" x14ac:dyDescent="0.25">
      <c r="A150" s="93"/>
      <c r="B150" s="96"/>
      <c r="C150" s="22" t="s">
        <v>91</v>
      </c>
      <c r="D150" s="75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7"/>
      <c r="V150" s="75">
        <f t="shared" si="44"/>
        <v>0</v>
      </c>
      <c r="W150" s="75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>
        <v>2435.3261564586833</v>
      </c>
      <c r="AN150" s="78">
        <f t="shared" si="45"/>
        <v>2435.3261564586833</v>
      </c>
      <c r="AO150" s="78">
        <f t="shared" si="46"/>
        <v>2435.3261564586833</v>
      </c>
      <c r="BT150" s="38"/>
      <c r="CJ150">
        <v>0</v>
      </c>
      <c r="DA150">
        <v>0</v>
      </c>
      <c r="DN150">
        <v>0</v>
      </c>
      <c r="EA150">
        <v>0</v>
      </c>
      <c r="FP150" s="38"/>
      <c r="FQ150" s="38"/>
      <c r="FR150" s="38"/>
      <c r="FS150" s="38"/>
      <c r="FT150" s="38"/>
      <c r="FU150" s="38"/>
      <c r="FV150" s="38"/>
      <c r="GS150">
        <v>0</v>
      </c>
      <c r="HF150">
        <v>0</v>
      </c>
    </row>
    <row r="151" spans="1:229" x14ac:dyDescent="0.25">
      <c r="A151" s="93"/>
      <c r="B151" s="96"/>
      <c r="C151" s="23" t="s">
        <v>105</v>
      </c>
      <c r="D151" s="71"/>
      <c r="E151" s="72"/>
      <c r="F151" s="72"/>
      <c r="G151" s="72"/>
      <c r="H151" s="72">
        <v>0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3"/>
      <c r="V151" s="71">
        <f t="shared" si="44"/>
        <v>0</v>
      </c>
      <c r="W151" s="71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4">
        <f t="shared" si="45"/>
        <v>0</v>
      </c>
      <c r="AO151" s="74">
        <f t="shared" si="46"/>
        <v>0</v>
      </c>
      <c r="BT151" s="38"/>
      <c r="CJ151">
        <v>0</v>
      </c>
      <c r="DA151">
        <v>0</v>
      </c>
      <c r="DN151">
        <v>0</v>
      </c>
      <c r="EA151">
        <v>0</v>
      </c>
      <c r="FP151" s="38"/>
      <c r="FQ151" s="38"/>
      <c r="FR151" s="38"/>
      <c r="FS151" s="38"/>
      <c r="FT151" s="38"/>
      <c r="FU151" s="38"/>
      <c r="FV151" s="38"/>
      <c r="GS151">
        <v>0</v>
      </c>
      <c r="HF151">
        <v>0</v>
      </c>
    </row>
    <row r="152" spans="1:229" x14ac:dyDescent="0.25">
      <c r="A152" s="94"/>
      <c r="B152" s="97"/>
      <c r="C152" s="31" t="s">
        <v>92</v>
      </c>
      <c r="D152" s="84">
        <f t="shared" ref="D152:K152" si="47">SUM(D137:D151)</f>
        <v>28.612149887849682</v>
      </c>
      <c r="E152" s="85">
        <f t="shared" si="47"/>
        <v>384.4023039568213</v>
      </c>
      <c r="F152" s="85">
        <f t="shared" si="47"/>
        <v>246.19267664251083</v>
      </c>
      <c r="G152" s="85">
        <f t="shared" si="47"/>
        <v>2338.450465400615</v>
      </c>
      <c r="H152" s="85">
        <f t="shared" si="47"/>
        <v>0</v>
      </c>
      <c r="I152" s="85">
        <f t="shared" si="47"/>
        <v>0</v>
      </c>
      <c r="J152" s="85">
        <f t="shared" si="47"/>
        <v>0</v>
      </c>
      <c r="K152" s="85">
        <f t="shared" si="47"/>
        <v>0</v>
      </c>
      <c r="L152" s="85">
        <f>SUM(L137:L151)</f>
        <v>0</v>
      </c>
      <c r="M152" s="85">
        <f>SUM(M137:M151)</f>
        <v>73.853222943434133</v>
      </c>
      <c r="N152" s="85">
        <f t="shared" ref="N152:S152" si="48">SUM(N137:N151)</f>
        <v>0</v>
      </c>
      <c r="O152" s="85">
        <f t="shared" si="48"/>
        <v>0</v>
      </c>
      <c r="P152" s="85">
        <f t="shared" si="48"/>
        <v>0</v>
      </c>
      <c r="Q152" s="85">
        <f t="shared" si="48"/>
        <v>0</v>
      </c>
      <c r="R152" s="85">
        <f t="shared" si="48"/>
        <v>0</v>
      </c>
      <c r="S152" s="85">
        <f t="shared" si="48"/>
        <v>0</v>
      </c>
      <c r="T152" s="85">
        <f>SUM(T137:T151)</f>
        <v>0</v>
      </c>
      <c r="U152" s="85"/>
      <c r="V152" s="84">
        <f>SUM(D152:T152)</f>
        <v>3071.5108188312306</v>
      </c>
      <c r="W152" s="84">
        <f t="shared" ref="W152:AL152" si="49">SUM(W137:W151)</f>
        <v>0</v>
      </c>
      <c r="X152" s="85">
        <f t="shared" si="49"/>
        <v>0</v>
      </c>
      <c r="Y152" s="85">
        <f t="shared" si="49"/>
        <v>359.50628020083195</v>
      </c>
      <c r="Z152" s="85">
        <f t="shared" si="49"/>
        <v>3904.8852653126105</v>
      </c>
      <c r="AA152" s="85">
        <f t="shared" si="49"/>
        <v>2329.8007579474042</v>
      </c>
      <c r="AB152" s="85">
        <f t="shared" si="49"/>
        <v>7.144463909050855</v>
      </c>
      <c r="AC152" s="85">
        <f t="shared" si="49"/>
        <v>0</v>
      </c>
      <c r="AD152" s="85">
        <f t="shared" si="49"/>
        <v>2732.6219596978813</v>
      </c>
      <c r="AE152" s="85">
        <f t="shared" si="49"/>
        <v>0</v>
      </c>
      <c r="AF152" s="85">
        <f t="shared" si="49"/>
        <v>9703.3348246884179</v>
      </c>
      <c r="AG152" s="85">
        <f t="shared" si="49"/>
        <v>37.746508478998848</v>
      </c>
      <c r="AH152" s="85">
        <f t="shared" si="49"/>
        <v>0</v>
      </c>
      <c r="AI152" s="85">
        <f t="shared" si="49"/>
        <v>0</v>
      </c>
      <c r="AJ152" s="85">
        <f t="shared" si="49"/>
        <v>0</v>
      </c>
      <c r="AK152" s="85">
        <f t="shared" si="49"/>
        <v>7581.1405448458027</v>
      </c>
      <c r="AL152" s="85">
        <f t="shared" si="49"/>
        <v>0</v>
      </c>
      <c r="AM152" s="85">
        <f>SUM(AM137:AM151)</f>
        <v>7858.31557414298</v>
      </c>
      <c r="AN152" s="84">
        <f>SUM(W152:AM152)</f>
        <v>34514.496179223977</v>
      </c>
      <c r="AO152" s="86">
        <f>+AN152+V152</f>
        <v>37586.006998055207</v>
      </c>
      <c r="AP152" s="38"/>
      <c r="CJ152">
        <v>0</v>
      </c>
      <c r="DA152">
        <v>0</v>
      </c>
      <c r="DN152">
        <v>0</v>
      </c>
      <c r="EA152">
        <v>0</v>
      </c>
      <c r="FP152" s="38"/>
      <c r="FQ152" s="38"/>
      <c r="FR152" s="38"/>
      <c r="FS152" s="38"/>
      <c r="FT152" s="38"/>
      <c r="FU152" s="38"/>
      <c r="FV152" s="38"/>
      <c r="GS152">
        <v>0</v>
      </c>
      <c r="HF152">
        <v>0</v>
      </c>
    </row>
    <row r="153" spans="1:229" x14ac:dyDescent="0.25">
      <c r="AP153" s="38"/>
      <c r="CJ153">
        <v>0</v>
      </c>
      <c r="DA153">
        <v>0</v>
      </c>
      <c r="DN153">
        <v>0</v>
      </c>
      <c r="EA153">
        <v>0</v>
      </c>
      <c r="FP153" s="38"/>
      <c r="FQ153" s="38"/>
      <c r="FR153" s="38"/>
      <c r="FS153" s="38"/>
      <c r="FT153" s="38"/>
      <c r="FU153" s="38"/>
      <c r="FV153" s="38"/>
      <c r="GS153">
        <v>0</v>
      </c>
      <c r="HF153">
        <v>0</v>
      </c>
    </row>
    <row r="154" spans="1:229" x14ac:dyDescent="0.25">
      <c r="CJ154">
        <v>0</v>
      </c>
      <c r="CN154" s="38">
        <v>12874.809846585891</v>
      </c>
      <c r="DA154">
        <v>0</v>
      </c>
      <c r="DN154">
        <v>0</v>
      </c>
      <c r="EA154">
        <v>0</v>
      </c>
      <c r="FP154" s="38"/>
      <c r="FQ154" s="38"/>
      <c r="FR154" s="38"/>
      <c r="FS154" s="38"/>
      <c r="FT154" s="38"/>
      <c r="FU154" s="38"/>
      <c r="FV154" s="38"/>
      <c r="GS154">
        <v>0</v>
      </c>
      <c r="HF154">
        <v>0</v>
      </c>
    </row>
    <row r="155" spans="1:229" x14ac:dyDescent="0.25">
      <c r="A155" s="1"/>
      <c r="B155" s="99" t="s">
        <v>163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S155" t="s">
        <v>128</v>
      </c>
      <c r="CJ155">
        <v>0</v>
      </c>
      <c r="DA155">
        <v>0</v>
      </c>
      <c r="DN155">
        <v>0</v>
      </c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>
        <v>0</v>
      </c>
      <c r="EB155" s="38"/>
      <c r="FP155" s="38"/>
      <c r="FQ155" s="38"/>
      <c r="FR155" s="38"/>
      <c r="FS155" s="38"/>
      <c r="FT155" s="38"/>
      <c r="FU155" s="38"/>
      <c r="FV155" s="38"/>
      <c r="GS155">
        <v>0</v>
      </c>
      <c r="HF155">
        <v>0</v>
      </c>
    </row>
    <row r="156" spans="1:229" ht="15" customHeight="1" x14ac:dyDescent="0.25">
      <c r="A156" s="2"/>
      <c r="B156" s="3"/>
      <c r="C156" s="4"/>
      <c r="D156" s="88" t="s">
        <v>0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9"/>
      <c r="W156" s="90" t="s">
        <v>1</v>
      </c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2"/>
      <c r="AO156" s="5"/>
      <c r="AQ156" t="s">
        <v>136</v>
      </c>
      <c r="AS156" t="s">
        <v>95</v>
      </c>
      <c r="BF156" s="38" t="s">
        <v>158</v>
      </c>
      <c r="BG156" s="38"/>
      <c r="BH156" s="38"/>
      <c r="BI156" s="38" t="s">
        <v>95</v>
      </c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U156" t="s">
        <v>158</v>
      </c>
      <c r="BW156" t="s">
        <v>95</v>
      </c>
      <c r="CP156" t="s">
        <v>158</v>
      </c>
      <c r="CR156" t="s">
        <v>95</v>
      </c>
      <c r="DE156" t="s">
        <v>158</v>
      </c>
      <c r="DG156" t="s">
        <v>95</v>
      </c>
      <c r="DN156">
        <v>0</v>
      </c>
      <c r="DQ156" s="38" t="s">
        <v>158</v>
      </c>
      <c r="DR156" s="38"/>
      <c r="DS156" s="38" t="s">
        <v>95</v>
      </c>
      <c r="DT156" s="38"/>
      <c r="DU156" s="38"/>
      <c r="DV156" s="38"/>
      <c r="DW156" s="38"/>
      <c r="DX156" s="38"/>
      <c r="DY156" s="38"/>
      <c r="DZ156" s="38"/>
      <c r="EA156" s="38"/>
      <c r="EB156" s="38"/>
      <c r="ED156" t="s">
        <v>158</v>
      </c>
      <c r="EF156" t="s">
        <v>95</v>
      </c>
      <c r="EP156" t="s">
        <v>158</v>
      </c>
      <c r="ER156" t="s">
        <v>95</v>
      </c>
      <c r="FB156" t="s">
        <v>158</v>
      </c>
      <c r="FD156" t="s">
        <v>95</v>
      </c>
      <c r="GK156" t="s">
        <v>158</v>
      </c>
      <c r="GM156" t="s">
        <v>95</v>
      </c>
      <c r="GW156" t="s">
        <v>158</v>
      </c>
      <c r="GY156" t="s">
        <v>95</v>
      </c>
      <c r="HF156">
        <v>0</v>
      </c>
      <c r="HR156" t="s">
        <v>158</v>
      </c>
      <c r="HT156" t="s">
        <v>95</v>
      </c>
    </row>
    <row r="157" spans="1:229" s="43" customFormat="1" ht="15" customHeight="1" x14ac:dyDescent="0.25">
      <c r="A157" s="2"/>
      <c r="B157" s="2" t="str">
        <f>+AQ156</f>
        <v>DEPARTAMENTO DE  CUSCO</v>
      </c>
      <c r="C157" s="6"/>
      <c r="D157" s="53" t="s">
        <v>2</v>
      </c>
      <c r="E157" s="54" t="s">
        <v>3</v>
      </c>
      <c r="F157" s="54" t="s">
        <v>4</v>
      </c>
      <c r="G157" s="54" t="s">
        <v>5</v>
      </c>
      <c r="H157" s="54" t="s">
        <v>6</v>
      </c>
      <c r="I157" s="54" t="s">
        <v>7</v>
      </c>
      <c r="J157" s="54" t="s">
        <v>8</v>
      </c>
      <c r="K157" s="54" t="s">
        <v>9</v>
      </c>
      <c r="L157" s="54" t="s">
        <v>10</v>
      </c>
      <c r="M157" s="54" t="s">
        <v>11</v>
      </c>
      <c r="N157" s="54" t="s">
        <v>12</v>
      </c>
      <c r="O157" s="54" t="s">
        <v>13</v>
      </c>
      <c r="P157" s="54" t="s">
        <v>14</v>
      </c>
      <c r="Q157" s="54" t="s">
        <v>15</v>
      </c>
      <c r="R157" s="54" t="s">
        <v>16</v>
      </c>
      <c r="S157" s="54" t="s">
        <v>17</v>
      </c>
      <c r="T157" s="54" t="s">
        <v>18</v>
      </c>
      <c r="U157" s="55" t="s">
        <v>19</v>
      </c>
      <c r="V157" s="56" t="s">
        <v>20</v>
      </c>
      <c r="W157" s="53" t="s">
        <v>21</v>
      </c>
      <c r="X157" s="54" t="s">
        <v>22</v>
      </c>
      <c r="Y157" s="54" t="s">
        <v>23</v>
      </c>
      <c r="Z157" s="54" t="s">
        <v>24</v>
      </c>
      <c r="AA157" s="54" t="s">
        <v>25</v>
      </c>
      <c r="AB157" s="54" t="s">
        <v>26</v>
      </c>
      <c r="AC157" s="54" t="s">
        <v>27</v>
      </c>
      <c r="AD157" s="54" t="s">
        <v>28</v>
      </c>
      <c r="AE157" s="54" t="s">
        <v>29</v>
      </c>
      <c r="AF157" s="54" t="s">
        <v>30</v>
      </c>
      <c r="AG157" s="54" t="s">
        <v>31</v>
      </c>
      <c r="AH157" s="54" t="s">
        <v>32</v>
      </c>
      <c r="AI157" s="54" t="s">
        <v>33</v>
      </c>
      <c r="AJ157" s="54" t="s">
        <v>34</v>
      </c>
      <c r="AK157" s="54" t="s">
        <v>35</v>
      </c>
      <c r="AL157" s="54" t="s">
        <v>36</v>
      </c>
      <c r="AM157" s="54" t="s">
        <v>37</v>
      </c>
      <c r="AN157" s="57" t="s">
        <v>38</v>
      </c>
      <c r="AO157" s="57" t="s">
        <v>39</v>
      </c>
      <c r="AS157" s="43" t="s">
        <v>106</v>
      </c>
      <c r="AT157" s="43" t="s">
        <v>72</v>
      </c>
      <c r="AU157" s="43" t="s">
        <v>96</v>
      </c>
      <c r="AV157" s="43" t="s">
        <v>43</v>
      </c>
      <c r="AW157" s="43" t="s">
        <v>107</v>
      </c>
      <c r="AX157" s="43" t="s">
        <v>97</v>
      </c>
      <c r="AY157" s="43" t="s">
        <v>98</v>
      </c>
      <c r="AZ157" s="43" t="s">
        <v>99</v>
      </c>
      <c r="BA157" s="43" t="s">
        <v>44</v>
      </c>
      <c r="BB157" s="43" t="s">
        <v>100</v>
      </c>
      <c r="BC157" s="43" t="s">
        <v>101</v>
      </c>
      <c r="BD157" s="43" t="s">
        <v>102</v>
      </c>
      <c r="BF157" s="52" t="s">
        <v>77</v>
      </c>
      <c r="BG157" s="52"/>
      <c r="BH157" s="52" t="s">
        <v>106</v>
      </c>
      <c r="BI157" s="52" t="s">
        <v>96</v>
      </c>
      <c r="BJ157" s="52" t="s">
        <v>72</v>
      </c>
      <c r="BK157" s="52" t="s">
        <v>43</v>
      </c>
      <c r="BL157" s="52" t="s">
        <v>61</v>
      </c>
      <c r="BM157" s="52" t="s">
        <v>97</v>
      </c>
      <c r="BN157" s="52" t="s">
        <v>110</v>
      </c>
      <c r="BO157" s="52" t="s">
        <v>67</v>
      </c>
      <c r="BP157" s="52" t="s">
        <v>98</v>
      </c>
      <c r="BQ157" s="52" t="s">
        <v>99</v>
      </c>
      <c r="BR157" s="52" t="s">
        <v>63</v>
      </c>
      <c r="BS157" s="52" t="s">
        <v>76</v>
      </c>
      <c r="BU157" s="43" t="s">
        <v>116</v>
      </c>
      <c r="BW157" s="43" t="s">
        <v>74</v>
      </c>
      <c r="BX157" s="43" t="s">
        <v>96</v>
      </c>
      <c r="BY157" s="43" t="s">
        <v>72</v>
      </c>
      <c r="BZ157" s="43" t="s">
        <v>43</v>
      </c>
      <c r="CA157" s="43" t="s">
        <v>61</v>
      </c>
      <c r="CB157" s="43" t="s">
        <v>110</v>
      </c>
      <c r="CC157" s="43" t="s">
        <v>111</v>
      </c>
      <c r="CD157" s="43" t="s">
        <v>112</v>
      </c>
      <c r="CE157" s="43" t="s">
        <v>59</v>
      </c>
      <c r="CF157" s="43" t="s">
        <v>97</v>
      </c>
      <c r="CG157" s="43" t="s">
        <v>113</v>
      </c>
      <c r="CH157" s="43" t="s">
        <v>68</v>
      </c>
      <c r="CI157" s="43" t="s">
        <v>98</v>
      </c>
      <c r="CJ157" s="43" t="s">
        <v>99</v>
      </c>
      <c r="CK157" s="43" t="s">
        <v>63</v>
      </c>
      <c r="CL157" s="43" t="s">
        <v>114</v>
      </c>
      <c r="CM157" s="43" t="s">
        <v>115</v>
      </c>
      <c r="CN157" s="43" t="s">
        <v>76</v>
      </c>
      <c r="CO157"/>
      <c r="CP157" s="43" t="s">
        <v>77</v>
      </c>
      <c r="CR157" s="43" t="s">
        <v>106</v>
      </c>
      <c r="CS157" s="43" t="s">
        <v>96</v>
      </c>
      <c r="CT157" s="43" t="s">
        <v>72</v>
      </c>
      <c r="CU157" s="43" t="s">
        <v>43</v>
      </c>
      <c r="CV157" s="43" t="s">
        <v>61</v>
      </c>
      <c r="CW157" s="43" t="s">
        <v>97</v>
      </c>
      <c r="CX157" s="43" t="s">
        <v>113</v>
      </c>
      <c r="CY157" s="43" t="s">
        <v>68</v>
      </c>
      <c r="CZ157" s="43" t="s">
        <v>98</v>
      </c>
      <c r="DA157" s="43" t="s">
        <v>99</v>
      </c>
      <c r="DB157" s="43" t="s">
        <v>63</v>
      </c>
      <c r="DC157" s="43" t="s">
        <v>76</v>
      </c>
      <c r="DD157"/>
      <c r="DE157" s="43" t="s">
        <v>77</v>
      </c>
      <c r="DG157" s="43" t="s">
        <v>106</v>
      </c>
      <c r="DH157" s="43" t="s">
        <v>96</v>
      </c>
      <c r="DI157" s="43" t="s">
        <v>72</v>
      </c>
      <c r="DJ157" s="43" t="s">
        <v>43</v>
      </c>
      <c r="DK157" s="43" t="s">
        <v>61</v>
      </c>
      <c r="DL157" s="43" t="s">
        <v>97</v>
      </c>
      <c r="DM157" s="43" t="s">
        <v>98</v>
      </c>
      <c r="DN157" s="43" t="s">
        <v>99</v>
      </c>
      <c r="DO157" s="43" t="s">
        <v>76</v>
      </c>
      <c r="DP157"/>
      <c r="DQ157" s="52" t="s">
        <v>77</v>
      </c>
      <c r="DR157" s="52"/>
      <c r="DS157" s="52" t="s">
        <v>106</v>
      </c>
      <c r="DT157" s="52" t="s">
        <v>96</v>
      </c>
      <c r="DU157" s="52" t="s">
        <v>72</v>
      </c>
      <c r="DV157" s="52" t="s">
        <v>43</v>
      </c>
      <c r="DW157" s="52" t="s">
        <v>61</v>
      </c>
      <c r="DX157" s="52" t="s">
        <v>45</v>
      </c>
      <c r="DY157" s="52" t="s">
        <v>97</v>
      </c>
      <c r="DZ157" s="52" t="s">
        <v>98</v>
      </c>
      <c r="EA157" s="52" t="s">
        <v>99</v>
      </c>
      <c r="EB157" s="52" t="s">
        <v>76</v>
      </c>
      <c r="EC157"/>
      <c r="ED157" s="43" t="s">
        <v>77</v>
      </c>
      <c r="EF157" s="43" t="s">
        <v>106</v>
      </c>
      <c r="EG157" s="43" t="s">
        <v>96</v>
      </c>
      <c r="EH157" s="43" t="s">
        <v>72</v>
      </c>
      <c r="EI157" s="43" t="s">
        <v>43</v>
      </c>
      <c r="EJ157" s="43" t="s">
        <v>61</v>
      </c>
      <c r="EK157" s="43" t="s">
        <v>97</v>
      </c>
      <c r="EL157" s="43" t="s">
        <v>98</v>
      </c>
      <c r="EM157" s="43" t="s">
        <v>99</v>
      </c>
      <c r="EN157" s="43" t="s">
        <v>76</v>
      </c>
      <c r="EP157" s="43" t="s">
        <v>77</v>
      </c>
      <c r="ER157" s="43" t="s">
        <v>106</v>
      </c>
      <c r="ES157" s="43" t="s">
        <v>96</v>
      </c>
      <c r="ET157" s="43" t="s">
        <v>63</v>
      </c>
      <c r="EU157" s="43" t="s">
        <v>43</v>
      </c>
      <c r="EV157" s="43" t="s">
        <v>125</v>
      </c>
      <c r="EW157" s="43" t="s">
        <v>97</v>
      </c>
      <c r="EX157" s="43" t="s">
        <v>98</v>
      </c>
      <c r="EY157" s="43" t="s">
        <v>99</v>
      </c>
      <c r="EZ157" s="43" t="s">
        <v>76</v>
      </c>
      <c r="FB157" s="43" t="s">
        <v>77</v>
      </c>
      <c r="FD157" s="43" t="s">
        <v>106</v>
      </c>
      <c r="FE157" s="43" t="s">
        <v>96</v>
      </c>
      <c r="FF157" s="43" t="s">
        <v>72</v>
      </c>
      <c r="FG157" s="43" t="s">
        <v>43</v>
      </c>
      <c r="FH157" s="43" t="s">
        <v>61</v>
      </c>
      <c r="FI157" s="43" t="s">
        <v>97</v>
      </c>
      <c r="FJ157" s="43" t="s">
        <v>98</v>
      </c>
      <c r="FK157" s="43" t="s">
        <v>99</v>
      </c>
      <c r="FL157" s="43" t="s">
        <v>76</v>
      </c>
      <c r="GK157" s="43" t="s">
        <v>116</v>
      </c>
      <c r="GM157" s="43" t="s">
        <v>74</v>
      </c>
      <c r="GN157" s="43" t="s">
        <v>96</v>
      </c>
      <c r="GO157" s="43" t="s">
        <v>72</v>
      </c>
      <c r="GP157" s="43" t="s">
        <v>43</v>
      </c>
      <c r="GQ157" s="43" t="s">
        <v>61</v>
      </c>
      <c r="GR157" s="43" t="s">
        <v>98</v>
      </c>
      <c r="GS157" s="43" t="s">
        <v>99</v>
      </c>
      <c r="GT157" s="43" t="s">
        <v>63</v>
      </c>
      <c r="GU157" s="43" t="s">
        <v>76</v>
      </c>
      <c r="GV157"/>
      <c r="GW157" s="43" t="s">
        <v>116</v>
      </c>
      <c r="GY157" s="43" t="s">
        <v>106</v>
      </c>
      <c r="GZ157" s="43" t="s">
        <v>96</v>
      </c>
      <c r="HA157" s="43" t="s">
        <v>72</v>
      </c>
      <c r="HB157" s="43" t="s">
        <v>43</v>
      </c>
      <c r="HC157" s="43" t="s">
        <v>61</v>
      </c>
      <c r="HD157" s="43" t="s">
        <v>67</v>
      </c>
      <c r="HE157" s="43" t="s">
        <v>98</v>
      </c>
      <c r="HF157" s="43" t="s">
        <v>99</v>
      </c>
      <c r="HG157" s="43" t="s">
        <v>76</v>
      </c>
      <c r="HH157"/>
      <c r="HR157" s="43" t="s">
        <v>116</v>
      </c>
      <c r="HT157" s="43" t="s">
        <v>125</v>
      </c>
      <c r="HU157" s="43" t="s">
        <v>76</v>
      </c>
    </row>
    <row r="158" spans="1:229" ht="27" x14ac:dyDescent="0.25">
      <c r="A158" s="12"/>
      <c r="B158" s="13"/>
      <c r="C158" s="14"/>
      <c r="D158" s="15" t="s">
        <v>40</v>
      </c>
      <c r="E158" s="16" t="s">
        <v>41</v>
      </c>
      <c r="F158" s="16" t="s">
        <v>42</v>
      </c>
      <c r="G158" s="16" t="s">
        <v>43</v>
      </c>
      <c r="H158" s="16" t="s">
        <v>44</v>
      </c>
      <c r="I158" s="17" t="s">
        <v>45</v>
      </c>
      <c r="J158" s="17" t="s">
        <v>46</v>
      </c>
      <c r="K158" s="16" t="s">
        <v>47</v>
      </c>
      <c r="L158" s="16" t="s">
        <v>48</v>
      </c>
      <c r="M158" s="16" t="s">
        <v>49</v>
      </c>
      <c r="N158" s="16" t="s">
        <v>50</v>
      </c>
      <c r="O158" s="17" t="s">
        <v>51</v>
      </c>
      <c r="P158" s="17" t="s">
        <v>52</v>
      </c>
      <c r="Q158" s="16" t="s">
        <v>53</v>
      </c>
      <c r="R158" s="16" t="s">
        <v>54</v>
      </c>
      <c r="S158" s="16" t="s">
        <v>55</v>
      </c>
      <c r="T158" s="16" t="s">
        <v>56</v>
      </c>
      <c r="U158" s="18" t="s">
        <v>57</v>
      </c>
      <c r="V158" s="19" t="s">
        <v>58</v>
      </c>
      <c r="W158" s="20" t="s">
        <v>59</v>
      </c>
      <c r="X158" s="16" t="s">
        <v>60</v>
      </c>
      <c r="Y158" s="16" t="s">
        <v>61</v>
      </c>
      <c r="Z158" s="16" t="s">
        <v>62</v>
      </c>
      <c r="AA158" s="16" t="s">
        <v>63</v>
      </c>
      <c r="AB158" s="17" t="s">
        <v>64</v>
      </c>
      <c r="AC158" s="16" t="s">
        <v>65</v>
      </c>
      <c r="AD158" s="16" t="s">
        <v>178</v>
      </c>
      <c r="AE158" s="16" t="s">
        <v>179</v>
      </c>
      <c r="AF158" s="16" t="s">
        <v>67</v>
      </c>
      <c r="AG158" s="16" t="s">
        <v>68</v>
      </c>
      <c r="AH158" s="17" t="s">
        <v>69</v>
      </c>
      <c r="AI158" s="17" t="s">
        <v>70</v>
      </c>
      <c r="AJ158" s="16" t="s">
        <v>71</v>
      </c>
      <c r="AK158" s="16" t="s">
        <v>72</v>
      </c>
      <c r="AL158" s="16" t="s">
        <v>73</v>
      </c>
      <c r="AM158" s="16" t="s">
        <v>74</v>
      </c>
      <c r="AN158" s="21" t="s">
        <v>75</v>
      </c>
      <c r="AO158" s="21" t="s">
        <v>76</v>
      </c>
      <c r="AQ158" t="s">
        <v>93</v>
      </c>
      <c r="AR158" t="s">
        <v>83</v>
      </c>
      <c r="AS158" s="38">
        <v>273.26038032946349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0</v>
      </c>
      <c r="BD158" s="38">
        <v>273.26038032946349</v>
      </c>
      <c r="BF158" s="38" t="s">
        <v>93</v>
      </c>
      <c r="BG158" s="38" t="s">
        <v>83</v>
      </c>
      <c r="BH158" s="38">
        <v>118.87252077542411</v>
      </c>
      <c r="BI158" s="38">
        <v>0</v>
      </c>
      <c r="BJ158" s="38">
        <v>0</v>
      </c>
      <c r="BK158" s="38">
        <v>0</v>
      </c>
      <c r="BL158" s="38">
        <v>0</v>
      </c>
      <c r="BM158" s="38">
        <v>0</v>
      </c>
      <c r="BN158" s="38">
        <v>0</v>
      </c>
      <c r="BO158" s="38">
        <v>0</v>
      </c>
      <c r="BP158" s="38">
        <v>0</v>
      </c>
      <c r="BQ158" s="38">
        <v>0</v>
      </c>
      <c r="BR158" s="38">
        <v>0</v>
      </c>
      <c r="BS158" s="38">
        <v>118.87252077542411</v>
      </c>
      <c r="BT158" s="38"/>
      <c r="BU158" t="s">
        <v>93</v>
      </c>
      <c r="BV158" t="s">
        <v>78</v>
      </c>
      <c r="BW158" s="38">
        <v>39.184989884999119</v>
      </c>
      <c r="BX158" s="38">
        <v>302.36734881463445</v>
      </c>
      <c r="BY158" s="38">
        <v>0</v>
      </c>
      <c r="BZ158" s="38">
        <v>236.0972978485884</v>
      </c>
      <c r="CA158" s="38">
        <v>25.248998870780365</v>
      </c>
      <c r="CB158" s="38">
        <v>57.974493296811964</v>
      </c>
      <c r="CC158" s="38">
        <v>4.326433381071296</v>
      </c>
      <c r="CD158" s="38">
        <v>37.226710281346833</v>
      </c>
      <c r="CE158" s="38">
        <v>0</v>
      </c>
      <c r="CF158" s="38"/>
      <c r="CG158" s="38">
        <v>29.149055740069439</v>
      </c>
      <c r="CH158" s="38">
        <v>7.9042122913788795</v>
      </c>
      <c r="CI158" s="38"/>
      <c r="CJ158" s="38">
        <v>181.95939747752263</v>
      </c>
      <c r="CK158" s="38">
        <v>0</v>
      </c>
      <c r="CL158" s="38">
        <v>0</v>
      </c>
      <c r="CM158" s="38">
        <v>0</v>
      </c>
      <c r="CN158" s="38">
        <v>921.43893788720345</v>
      </c>
      <c r="CP158" t="s">
        <v>93</v>
      </c>
      <c r="CQ158" t="s">
        <v>78</v>
      </c>
      <c r="CR158" s="38">
        <v>189.6941695191575</v>
      </c>
      <c r="CS158" s="38">
        <v>0.39902257797318269</v>
      </c>
      <c r="CT158" s="38">
        <v>0</v>
      </c>
      <c r="CU158" s="38">
        <v>0</v>
      </c>
      <c r="CV158" s="38">
        <v>1.3377237814504828E-4</v>
      </c>
      <c r="CW158" s="38">
        <v>0</v>
      </c>
      <c r="CX158" s="38">
        <v>1.1933098846920112</v>
      </c>
      <c r="CY158" s="38">
        <v>0.51073954865316917</v>
      </c>
      <c r="CZ158" s="38">
        <v>0</v>
      </c>
      <c r="DA158" s="38">
        <v>83.560653411480999</v>
      </c>
      <c r="DB158" s="38">
        <v>0</v>
      </c>
      <c r="DC158" s="38">
        <v>275.35802871433498</v>
      </c>
      <c r="DE158" t="s">
        <v>93</v>
      </c>
      <c r="DF158" t="s">
        <v>81</v>
      </c>
      <c r="DG158" s="38">
        <v>3.2728207361571532E-2</v>
      </c>
      <c r="DH158" s="38">
        <v>0</v>
      </c>
      <c r="DI158" s="38">
        <v>0</v>
      </c>
      <c r="DJ158" s="38">
        <v>0</v>
      </c>
      <c r="DK158" s="38">
        <v>0</v>
      </c>
      <c r="DL158" s="38">
        <v>0</v>
      </c>
      <c r="DM158" s="38">
        <v>1.3249918771284017</v>
      </c>
      <c r="DN158" s="38">
        <v>0.26439227835013135</v>
      </c>
      <c r="DO158" s="38">
        <f>+SUM(DG158:DN158)</f>
        <v>1.6221123628401046</v>
      </c>
      <c r="DQ158" s="38" t="s">
        <v>93</v>
      </c>
      <c r="DR158" s="38" t="s">
        <v>81</v>
      </c>
      <c r="DS158" s="38">
        <v>112.0283643537296</v>
      </c>
      <c r="DT158" s="38">
        <v>3.3269620125193171E-11</v>
      </c>
      <c r="DU158" s="38">
        <v>0</v>
      </c>
      <c r="DV158" s="38">
        <v>0</v>
      </c>
      <c r="DW158" s="38">
        <v>0</v>
      </c>
      <c r="DX158" s="38"/>
      <c r="DY158" s="38">
        <v>0</v>
      </c>
      <c r="DZ158" s="38">
        <v>3.555504019982175</v>
      </c>
      <c r="EA158" s="38">
        <v>77.456726845440542</v>
      </c>
      <c r="EB158" s="38">
        <v>193.0405952191856</v>
      </c>
      <c r="ED158" t="s">
        <v>93</v>
      </c>
      <c r="EE158" t="s">
        <v>83</v>
      </c>
      <c r="EF158" s="38">
        <v>2.0182153486247056</v>
      </c>
      <c r="EG158" s="38">
        <v>0</v>
      </c>
      <c r="EH158" s="38">
        <v>0</v>
      </c>
      <c r="EI158" s="38">
        <v>0</v>
      </c>
      <c r="EJ158" s="38">
        <v>0</v>
      </c>
      <c r="EK158" s="38">
        <v>0</v>
      </c>
      <c r="EL158" s="38">
        <v>0</v>
      </c>
      <c r="EM158" s="38">
        <v>0</v>
      </c>
      <c r="EN158" s="38">
        <v>2.0182153486247056</v>
      </c>
      <c r="EP158" t="s">
        <v>93</v>
      </c>
      <c r="EQ158" t="s">
        <v>83</v>
      </c>
      <c r="ER158" s="38">
        <v>4.4117459064707294</v>
      </c>
      <c r="ES158" s="38">
        <v>0</v>
      </c>
      <c r="ET158" s="38">
        <v>0</v>
      </c>
      <c r="EU158" s="38">
        <v>0</v>
      </c>
      <c r="EV158" s="38">
        <v>0</v>
      </c>
      <c r="EW158" s="38">
        <v>0</v>
      </c>
      <c r="EX158" s="38">
        <v>0</v>
      </c>
      <c r="EY158" s="38">
        <v>0</v>
      </c>
      <c r="EZ158" s="38">
        <v>4.4117459064707294</v>
      </c>
      <c r="FB158" t="s">
        <v>93</v>
      </c>
      <c r="FC158" t="s">
        <v>83</v>
      </c>
      <c r="FD158" s="38">
        <v>4.9799317188773715</v>
      </c>
      <c r="FE158" s="38">
        <v>0</v>
      </c>
      <c r="FF158" s="38">
        <v>0</v>
      </c>
      <c r="FG158" s="38">
        <v>0</v>
      </c>
      <c r="FH158" s="38">
        <v>0</v>
      </c>
      <c r="FI158" s="38">
        <v>0</v>
      </c>
      <c r="FJ158" s="38">
        <v>0</v>
      </c>
      <c r="FK158" s="38">
        <v>0</v>
      </c>
      <c r="FL158" s="38">
        <v>4.9799317188773715</v>
      </c>
      <c r="FP158" s="38"/>
      <c r="FQ158" s="38"/>
      <c r="FR158" s="38"/>
      <c r="FS158" s="38"/>
      <c r="FT158" s="38"/>
      <c r="FU158" s="38"/>
      <c r="FV158" s="38"/>
      <c r="GK158" t="s">
        <v>93</v>
      </c>
      <c r="GL158" s="38" t="s">
        <v>80</v>
      </c>
      <c r="GM158" s="38">
        <v>0</v>
      </c>
      <c r="GN158" s="38"/>
      <c r="GO158" s="38"/>
      <c r="GP158" s="38"/>
      <c r="GQ158" s="38"/>
      <c r="GR158" s="38"/>
      <c r="GS158" s="38"/>
      <c r="GT158" s="38"/>
      <c r="GU158" s="38">
        <v>0</v>
      </c>
      <c r="GW158" t="s">
        <v>93</v>
      </c>
      <c r="GX158" t="s">
        <v>166</v>
      </c>
      <c r="GY158" s="38">
        <v>0</v>
      </c>
      <c r="GZ158" s="38">
        <v>0</v>
      </c>
      <c r="HA158" s="38"/>
      <c r="HB158" s="38"/>
      <c r="HC158" s="38"/>
      <c r="HD158" s="38"/>
      <c r="HE158" s="38">
        <v>0</v>
      </c>
      <c r="HF158" s="38">
        <v>0</v>
      </c>
      <c r="HG158" s="38">
        <f>+SUM(GY158:HF158)</f>
        <v>0</v>
      </c>
      <c r="HR158" t="s">
        <v>93</v>
      </c>
      <c r="HS158" t="s">
        <v>126</v>
      </c>
      <c r="HT158">
        <v>271.0578591689295</v>
      </c>
      <c r="HU158">
        <v>271.0578591689295</v>
      </c>
    </row>
    <row r="159" spans="1:229" ht="18" customHeight="1" x14ac:dyDescent="0.25">
      <c r="A159" s="93" t="s">
        <v>77</v>
      </c>
      <c r="B159" s="96" t="s">
        <v>93</v>
      </c>
      <c r="C159" s="23" t="s">
        <v>78</v>
      </c>
      <c r="D159" s="71">
        <v>4.326433381071296</v>
      </c>
      <c r="E159" s="72">
        <v>57.974493296811964</v>
      </c>
      <c r="F159" s="72">
        <v>37.226710281346833</v>
      </c>
      <c r="G159" s="72">
        <v>236.0972978485884</v>
      </c>
      <c r="H159" s="72"/>
      <c r="I159" s="72">
        <v>0</v>
      </c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>
        <v>0</v>
      </c>
      <c r="U159" s="73"/>
      <c r="V159" s="71">
        <f>SUM(D159:T159)</f>
        <v>335.62493480781848</v>
      </c>
      <c r="W159" s="71">
        <v>0</v>
      </c>
      <c r="X159" s="72"/>
      <c r="Y159" s="72">
        <v>25.249132643158511</v>
      </c>
      <c r="Z159" s="72">
        <v>302.76637139260765</v>
      </c>
      <c r="AA159" s="72">
        <v>0</v>
      </c>
      <c r="AB159" s="72">
        <v>0</v>
      </c>
      <c r="AC159" s="72"/>
      <c r="AD159" s="72">
        <v>265.52005088900364</v>
      </c>
      <c r="AE159" s="72"/>
      <c r="AF159" s="72">
        <v>30.342365624761449</v>
      </c>
      <c r="AG159" s="72">
        <v>8.4149518400320495</v>
      </c>
      <c r="AH159" s="72"/>
      <c r="AI159" s="72">
        <v>0</v>
      </c>
      <c r="AJ159" s="72">
        <v>0</v>
      </c>
      <c r="AK159" s="72">
        <v>0</v>
      </c>
      <c r="AL159" s="72"/>
      <c r="AM159" s="72">
        <v>228.87915940415661</v>
      </c>
      <c r="AN159" s="74">
        <f>SUM(W159:AM159)</f>
        <v>861.17203179371995</v>
      </c>
      <c r="AO159" s="74">
        <f>+AN159+V159</f>
        <v>1196.7969666015383</v>
      </c>
      <c r="AR159" t="s">
        <v>103</v>
      </c>
      <c r="AS159" s="38">
        <v>1.681048127933664</v>
      </c>
      <c r="AT159" s="38">
        <v>4.9299883134456195</v>
      </c>
      <c r="AU159" s="38">
        <v>1542.9660610947212</v>
      </c>
      <c r="AV159" s="38">
        <v>6890.5574289676397</v>
      </c>
      <c r="AW159" s="38">
        <v>198.36366570575399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38">
        <v>0</v>
      </c>
      <c r="BD159" s="38">
        <v>8638.4981922094939</v>
      </c>
      <c r="BF159" s="38"/>
      <c r="BG159" s="38" t="s">
        <v>109</v>
      </c>
      <c r="BH159" s="38">
        <v>33.978176739505038</v>
      </c>
      <c r="BI159" s="38">
        <v>166.15584329534758</v>
      </c>
      <c r="BJ159" s="38">
        <v>0</v>
      </c>
      <c r="BK159" s="38">
        <v>142.64705889410894</v>
      </c>
      <c r="BL159" s="38">
        <v>42.920694702938</v>
      </c>
      <c r="BM159" s="38">
        <v>0</v>
      </c>
      <c r="BN159" s="38">
        <v>0</v>
      </c>
      <c r="BO159" s="38">
        <v>0</v>
      </c>
      <c r="BP159" s="38">
        <v>0</v>
      </c>
      <c r="BQ159" s="38">
        <v>0</v>
      </c>
      <c r="BR159" s="38">
        <v>0</v>
      </c>
      <c r="BS159" s="38">
        <v>385.70177363189958</v>
      </c>
      <c r="BT159" s="38"/>
      <c r="BV159" t="s">
        <v>79</v>
      </c>
      <c r="BW159" s="38">
        <v>39.964357201889726</v>
      </c>
      <c r="BX159" s="38">
        <v>0</v>
      </c>
      <c r="BY159" s="38">
        <v>0</v>
      </c>
      <c r="BZ159" s="38">
        <v>0</v>
      </c>
      <c r="CA159" s="38">
        <v>0</v>
      </c>
      <c r="CB159" s="38">
        <v>0</v>
      </c>
      <c r="CC159" s="38">
        <v>0</v>
      </c>
      <c r="CD159" s="38">
        <v>0</v>
      </c>
      <c r="CE159" s="38"/>
      <c r="CF159" s="38">
        <v>0</v>
      </c>
      <c r="CG159" s="38">
        <v>0</v>
      </c>
      <c r="CH159" s="38">
        <v>0</v>
      </c>
      <c r="CI159" s="38">
        <v>0</v>
      </c>
      <c r="CJ159" s="38">
        <v>0</v>
      </c>
      <c r="CK159" s="38"/>
      <c r="CL159" s="38"/>
      <c r="CM159" s="38"/>
      <c r="CN159" s="38">
        <v>39.964357201889726</v>
      </c>
      <c r="CQ159" t="s">
        <v>81</v>
      </c>
      <c r="CR159" s="38">
        <v>2320.3847939763255</v>
      </c>
      <c r="CS159" s="38">
        <v>0</v>
      </c>
      <c r="CT159" s="38">
        <v>0</v>
      </c>
      <c r="CU159" s="38">
        <v>0</v>
      </c>
      <c r="CV159" s="38">
        <v>0</v>
      </c>
      <c r="CW159" s="38">
        <v>0</v>
      </c>
      <c r="CX159" s="38">
        <v>0</v>
      </c>
      <c r="CY159" s="38">
        <v>0</v>
      </c>
      <c r="CZ159" s="38">
        <v>1.4733240211404666E-2</v>
      </c>
      <c r="DA159" s="38">
        <v>73.719955282826646</v>
      </c>
      <c r="DB159" s="38">
        <v>22.569150341135011</v>
      </c>
      <c r="DC159" s="38">
        <v>2416.6886328404985</v>
      </c>
      <c r="DF159" t="s">
        <v>83</v>
      </c>
      <c r="DG159" s="38">
        <v>2.1787723562324593E-4</v>
      </c>
      <c r="DH159" s="38">
        <v>0</v>
      </c>
      <c r="DI159" s="38">
        <v>0</v>
      </c>
      <c r="DJ159" s="38">
        <v>0</v>
      </c>
      <c r="DK159" s="38">
        <v>0</v>
      </c>
      <c r="DL159" s="38">
        <v>0</v>
      </c>
      <c r="DM159" s="38">
        <v>0</v>
      </c>
      <c r="DN159" s="38">
        <v>0</v>
      </c>
      <c r="DO159" s="38">
        <f t="shared" ref="DO159:DO168" si="50">+SUM(DG159:DN159)</f>
        <v>2.1787723562324593E-4</v>
      </c>
      <c r="DQ159" s="38"/>
      <c r="DR159" s="38" t="s">
        <v>83</v>
      </c>
      <c r="DS159" s="38">
        <v>8.4882845299372143</v>
      </c>
      <c r="DT159" s="38">
        <v>0</v>
      </c>
      <c r="DU159" s="38">
        <v>0</v>
      </c>
      <c r="DV159" s="38">
        <v>0</v>
      </c>
      <c r="DW159" s="38">
        <v>0</v>
      </c>
      <c r="DX159" s="38"/>
      <c r="DY159" s="38">
        <v>0</v>
      </c>
      <c r="DZ159" s="38">
        <v>0</v>
      </c>
      <c r="EA159" s="38">
        <v>0</v>
      </c>
      <c r="EB159" s="38">
        <v>8.4882845299372143</v>
      </c>
      <c r="EE159" t="s">
        <v>109</v>
      </c>
      <c r="EF159" s="38">
        <v>0.33311830242545926</v>
      </c>
      <c r="EG159" s="38">
        <v>0.96067156948714494</v>
      </c>
      <c r="EH159" s="38">
        <v>0</v>
      </c>
      <c r="EI159" s="38">
        <v>0</v>
      </c>
      <c r="EJ159" s="38">
        <v>0</v>
      </c>
      <c r="EK159" s="38">
        <v>0</v>
      </c>
      <c r="EL159" s="38">
        <v>0</v>
      </c>
      <c r="EM159" s="38">
        <v>0</v>
      </c>
      <c r="EN159" s="38">
        <v>1.2937898719126042</v>
      </c>
      <c r="EQ159" t="s">
        <v>109</v>
      </c>
      <c r="ER159" s="38">
        <v>3.4853754978635298E-2</v>
      </c>
      <c r="ES159" s="38">
        <v>0.83906052818823529</v>
      </c>
      <c r="ET159" s="38">
        <v>0</v>
      </c>
      <c r="EU159" s="38">
        <v>0</v>
      </c>
      <c r="EV159" s="38">
        <v>0</v>
      </c>
      <c r="EW159" s="38">
        <v>0</v>
      </c>
      <c r="EX159" s="38">
        <v>0</v>
      </c>
      <c r="EY159" s="38">
        <v>0</v>
      </c>
      <c r="EZ159" s="38">
        <v>0.87391428316687059</v>
      </c>
      <c r="FC159" t="s">
        <v>109</v>
      </c>
      <c r="FD159" s="38">
        <v>0.15099861103556744</v>
      </c>
      <c r="FE159" s="38">
        <v>0.36830586050430381</v>
      </c>
      <c r="FF159" s="38">
        <v>0</v>
      </c>
      <c r="FG159" s="38">
        <v>0</v>
      </c>
      <c r="FH159" s="38">
        <v>0</v>
      </c>
      <c r="FI159" s="38">
        <v>0</v>
      </c>
      <c r="FJ159" s="38">
        <v>0</v>
      </c>
      <c r="FK159" s="38">
        <v>0</v>
      </c>
      <c r="FL159" s="38">
        <v>0.51930447153987125</v>
      </c>
      <c r="FP159" s="38"/>
      <c r="FQ159" s="38"/>
      <c r="FR159" s="38"/>
      <c r="FS159" s="38"/>
      <c r="FT159" s="38"/>
      <c r="FU159" s="38"/>
      <c r="FV159" s="38"/>
      <c r="GL159" s="38" t="s">
        <v>83</v>
      </c>
      <c r="GM159" s="38">
        <v>0</v>
      </c>
      <c r="GN159" s="38"/>
      <c r="GO159" s="38"/>
      <c r="GP159" s="38"/>
      <c r="GQ159" s="38"/>
      <c r="GR159" s="38"/>
      <c r="GS159" s="38"/>
      <c r="GT159" s="38"/>
      <c r="GU159" s="38">
        <v>0</v>
      </c>
      <c r="GX159" t="s">
        <v>83</v>
      </c>
      <c r="GY159" s="38">
        <v>0</v>
      </c>
      <c r="GZ159" s="38"/>
      <c r="HA159" s="38"/>
      <c r="HB159" s="38"/>
      <c r="HC159" s="38"/>
      <c r="HD159" s="38"/>
      <c r="HE159" s="38"/>
      <c r="HF159" s="38">
        <v>0</v>
      </c>
      <c r="HG159" s="38">
        <f t="shared" ref="HG159:HG167" si="51">+SUM(GY159:HF159)</f>
        <v>0</v>
      </c>
      <c r="HS159" t="s">
        <v>127</v>
      </c>
      <c r="HT159">
        <v>64.561989476032792</v>
      </c>
      <c r="HU159">
        <v>64.561989476032792</v>
      </c>
    </row>
    <row r="160" spans="1:229" ht="27" x14ac:dyDescent="0.25">
      <c r="A160" s="93"/>
      <c r="B160" s="96"/>
      <c r="C160" s="22" t="s">
        <v>79</v>
      </c>
      <c r="D160" s="7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7"/>
      <c r="V160" s="75">
        <f t="shared" ref="V160:V173" si="52">SUM(D160:T160)</f>
        <v>0</v>
      </c>
      <c r="W160" s="75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>
        <v>39.964357201889726</v>
      </c>
      <c r="AN160" s="78">
        <f t="shared" ref="AN160:AN173" si="53">SUM(W160:AM160)</f>
        <v>39.964357201889726</v>
      </c>
      <c r="AO160" s="78">
        <f t="shared" ref="AO160:AO173" si="54">+AN160+V160</f>
        <v>39.964357201889726</v>
      </c>
      <c r="AR160" t="s">
        <v>86</v>
      </c>
      <c r="AS160" s="38">
        <v>1.2638525900952232E-2</v>
      </c>
      <c r="AT160" s="38">
        <v>0.1740895087727527</v>
      </c>
      <c r="AU160" s="38">
        <v>111.52621563193627</v>
      </c>
      <c r="AV160" s="38">
        <v>1033.57961436864</v>
      </c>
      <c r="AW160" s="38">
        <v>32.201060321986901</v>
      </c>
      <c r="AX160" s="38">
        <v>3.5471213349120001</v>
      </c>
      <c r="AY160" s="38">
        <v>0</v>
      </c>
      <c r="AZ160" s="38">
        <v>0</v>
      </c>
      <c r="BA160" s="38">
        <v>0</v>
      </c>
      <c r="BB160" s="38">
        <v>0</v>
      </c>
      <c r="BC160" s="38">
        <v>0</v>
      </c>
      <c r="BD160" s="38">
        <v>1181.0407396921489</v>
      </c>
      <c r="BF160" s="38"/>
      <c r="BG160" s="38" t="s">
        <v>85</v>
      </c>
      <c r="BH160" s="38">
        <v>66.073946845655385</v>
      </c>
      <c r="BI160" s="38">
        <v>0</v>
      </c>
      <c r="BJ160" s="38">
        <v>0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0</v>
      </c>
      <c r="BQ160" s="38">
        <v>0</v>
      </c>
      <c r="BR160" s="38">
        <v>0</v>
      </c>
      <c r="BS160" s="38">
        <v>66.073946845655385</v>
      </c>
      <c r="BT160" s="38"/>
      <c r="BV160" t="s">
        <v>80</v>
      </c>
      <c r="BW160" s="38">
        <v>23.196801008686876</v>
      </c>
      <c r="BX160" s="38">
        <v>0</v>
      </c>
      <c r="BY160" s="38">
        <v>0</v>
      </c>
      <c r="BZ160" s="38">
        <v>0</v>
      </c>
      <c r="CA160" s="38">
        <v>0</v>
      </c>
      <c r="CB160" s="38">
        <v>0</v>
      </c>
      <c r="CC160" s="38">
        <v>0</v>
      </c>
      <c r="CD160" s="38">
        <v>0</v>
      </c>
      <c r="CE160" s="38"/>
      <c r="CF160" s="38">
        <v>0</v>
      </c>
      <c r="CG160" s="38">
        <v>0</v>
      </c>
      <c r="CH160" s="38">
        <v>0</v>
      </c>
      <c r="CI160" s="38">
        <v>0</v>
      </c>
      <c r="CJ160" s="38">
        <v>0</v>
      </c>
      <c r="CK160" s="38"/>
      <c r="CL160" s="38"/>
      <c r="CM160" s="38"/>
      <c r="CN160" s="38">
        <v>23.196801008686876</v>
      </c>
      <c r="CQ160" t="s">
        <v>83</v>
      </c>
      <c r="CR160" s="38">
        <v>14.833567092230261</v>
      </c>
      <c r="CS160" s="38">
        <v>0</v>
      </c>
      <c r="CT160" s="38">
        <v>0</v>
      </c>
      <c r="CU160" s="38">
        <v>0</v>
      </c>
      <c r="CV160" s="38">
        <v>0</v>
      </c>
      <c r="CW160" s="38">
        <v>0</v>
      </c>
      <c r="CX160" s="38">
        <v>0</v>
      </c>
      <c r="CY160" s="38">
        <v>0</v>
      </c>
      <c r="CZ160" s="38">
        <v>0</v>
      </c>
      <c r="DA160" s="38">
        <v>0</v>
      </c>
      <c r="DB160" s="38">
        <v>0</v>
      </c>
      <c r="DC160" s="38">
        <v>14.833567092230261</v>
      </c>
      <c r="DF160" t="s">
        <v>109</v>
      </c>
      <c r="DG160" s="38">
        <v>8.9379598897145005E-4</v>
      </c>
      <c r="DH160" s="38">
        <v>6.0209911897996134E-2</v>
      </c>
      <c r="DI160" s="38">
        <v>0</v>
      </c>
      <c r="DJ160" s="38">
        <v>0.32735985265676837</v>
      </c>
      <c r="DK160" s="38">
        <v>0</v>
      </c>
      <c r="DL160" s="38">
        <v>0</v>
      </c>
      <c r="DM160" s="38">
        <v>0</v>
      </c>
      <c r="DN160" s="38">
        <v>0</v>
      </c>
      <c r="DO160" s="38">
        <f t="shared" si="50"/>
        <v>0.38846356054373593</v>
      </c>
      <c r="DQ160" s="38"/>
      <c r="DR160" s="38" t="s">
        <v>84</v>
      </c>
      <c r="DS160" s="38">
        <v>3.0681837989222728E-2</v>
      </c>
      <c r="DT160" s="38">
        <v>0.2828401224650362</v>
      </c>
      <c r="DU160" s="38">
        <v>0</v>
      </c>
      <c r="DV160" s="38">
        <v>4.0715007846321587</v>
      </c>
      <c r="DW160" s="38">
        <v>7.8260401468913422E-3</v>
      </c>
      <c r="DX160" s="38"/>
      <c r="DY160" s="38">
        <v>0</v>
      </c>
      <c r="DZ160" s="38">
        <v>0</v>
      </c>
      <c r="EA160" s="38">
        <v>0</v>
      </c>
      <c r="EB160" s="38">
        <v>4.3928487852333093</v>
      </c>
      <c r="EE160" t="s">
        <v>85</v>
      </c>
      <c r="EF160" s="38">
        <v>9.5885851302079758E-2</v>
      </c>
      <c r="EG160" s="38">
        <v>0</v>
      </c>
      <c r="EH160" s="38">
        <v>0</v>
      </c>
      <c r="EI160" s="38">
        <v>0</v>
      </c>
      <c r="EJ160" s="38">
        <v>0</v>
      </c>
      <c r="EK160" s="38">
        <v>0</v>
      </c>
      <c r="EL160" s="38">
        <v>0</v>
      </c>
      <c r="EM160" s="38">
        <v>0</v>
      </c>
      <c r="EN160" s="38">
        <v>9.5885851302079758E-2</v>
      </c>
      <c r="EQ160" t="s">
        <v>85</v>
      </c>
      <c r="ER160" s="38">
        <v>0.15023170249411766</v>
      </c>
      <c r="ES160" s="38">
        <v>0</v>
      </c>
      <c r="ET160" s="38">
        <v>0</v>
      </c>
      <c r="EU160" s="38">
        <v>0</v>
      </c>
      <c r="EV160" s="38">
        <v>0</v>
      </c>
      <c r="EW160" s="38">
        <v>0</v>
      </c>
      <c r="EX160" s="38">
        <v>0</v>
      </c>
      <c r="EY160" s="38">
        <v>0</v>
      </c>
      <c r="EZ160" s="38">
        <v>0.15023170249411766</v>
      </c>
      <c r="FC160" t="s">
        <v>85</v>
      </c>
      <c r="FD160" s="38">
        <v>0.42767565815470532</v>
      </c>
      <c r="FE160" s="38">
        <v>0</v>
      </c>
      <c r="FF160" s="38">
        <v>0</v>
      </c>
      <c r="FG160" s="38">
        <v>0</v>
      </c>
      <c r="FH160" s="38">
        <v>0</v>
      </c>
      <c r="FI160" s="38">
        <v>0</v>
      </c>
      <c r="FJ160" s="38">
        <v>0</v>
      </c>
      <c r="FK160" s="38">
        <v>0</v>
      </c>
      <c r="FL160" s="38">
        <v>0.42767565815470532</v>
      </c>
      <c r="FP160" s="38"/>
      <c r="FQ160" s="38"/>
      <c r="FR160" s="38"/>
      <c r="FS160" s="38"/>
      <c r="FT160" s="38"/>
      <c r="FU160" s="38"/>
      <c r="FV160" s="38"/>
      <c r="GL160" s="38" t="s">
        <v>109</v>
      </c>
      <c r="GM160" s="38">
        <v>0</v>
      </c>
      <c r="GN160" s="38">
        <v>0.996887443968</v>
      </c>
      <c r="GO160" s="38">
        <v>0</v>
      </c>
      <c r="GP160" s="38">
        <v>0</v>
      </c>
      <c r="GQ160" s="38">
        <v>0</v>
      </c>
      <c r="GR160" s="38"/>
      <c r="GS160" s="38"/>
      <c r="GT160" s="38"/>
      <c r="GU160" s="38">
        <v>0.996887443968</v>
      </c>
      <c r="GX160" t="s">
        <v>109</v>
      </c>
      <c r="GY160" s="38">
        <v>0</v>
      </c>
      <c r="GZ160" s="38">
        <v>0</v>
      </c>
      <c r="HA160" s="38">
        <v>0</v>
      </c>
      <c r="HB160" s="38">
        <v>0</v>
      </c>
      <c r="HC160" s="38">
        <v>0</v>
      </c>
      <c r="HD160" s="38"/>
      <c r="HE160" s="38"/>
      <c r="HF160" s="38">
        <v>0</v>
      </c>
      <c r="HG160" s="38">
        <f t="shared" si="51"/>
        <v>0</v>
      </c>
      <c r="HS160" t="s">
        <v>76</v>
      </c>
      <c r="HT160">
        <v>335.6198486449623</v>
      </c>
      <c r="HU160">
        <v>335.6198486449623</v>
      </c>
    </row>
    <row r="161" spans="1:215" x14ac:dyDescent="0.25">
      <c r="A161" s="93"/>
      <c r="B161" s="96"/>
      <c r="C161" s="23" t="s">
        <v>80</v>
      </c>
      <c r="D161" s="71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3"/>
      <c r="V161" s="71">
        <f t="shared" si="52"/>
        <v>0</v>
      </c>
      <c r="W161" s="71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>
        <v>23.196801008686876</v>
      </c>
      <c r="AN161" s="74">
        <f t="shared" si="53"/>
        <v>23.196801008686876</v>
      </c>
      <c r="AO161" s="74">
        <f t="shared" si="54"/>
        <v>23.196801008686876</v>
      </c>
      <c r="AR161" t="s">
        <v>104</v>
      </c>
      <c r="AS161" s="38">
        <v>0.84334063220012001</v>
      </c>
      <c r="AT161" s="38">
        <v>0</v>
      </c>
      <c r="AU161" s="38">
        <v>1.5504023964733489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2.3937430286734687</v>
      </c>
      <c r="BF161" s="38"/>
      <c r="BG161" s="38" t="s">
        <v>86</v>
      </c>
      <c r="BH161" s="38">
        <v>19.843300616621626</v>
      </c>
      <c r="BI161" s="38">
        <v>0</v>
      </c>
      <c r="BJ161" s="38">
        <v>0</v>
      </c>
      <c r="BK161" s="38">
        <v>20.898060946411132</v>
      </c>
      <c r="BL161" s="38">
        <v>0</v>
      </c>
      <c r="BM161" s="38">
        <v>20.419866438200327</v>
      </c>
      <c r="BN161" s="38">
        <v>0</v>
      </c>
      <c r="BO161" s="38">
        <v>0</v>
      </c>
      <c r="BP161" s="38">
        <v>0</v>
      </c>
      <c r="BQ161" s="38">
        <v>0</v>
      </c>
      <c r="BR161" s="38">
        <v>0</v>
      </c>
      <c r="BS161" s="38">
        <v>61.161228001233084</v>
      </c>
      <c r="BT161" s="38"/>
      <c r="BV161" t="s">
        <v>81</v>
      </c>
      <c r="BW161" s="38">
        <v>380.33641106360813</v>
      </c>
      <c r="BX161" s="38">
        <v>0</v>
      </c>
      <c r="BY161" s="38">
        <v>0</v>
      </c>
      <c r="BZ161" s="38">
        <v>0</v>
      </c>
      <c r="CA161" s="38">
        <v>0</v>
      </c>
      <c r="CB161" s="38">
        <v>0</v>
      </c>
      <c r="CC161" s="38">
        <v>0</v>
      </c>
      <c r="CD161" s="38">
        <v>0</v>
      </c>
      <c r="CE161" s="38"/>
      <c r="CF161" s="38">
        <v>0</v>
      </c>
      <c r="CG161" s="38">
        <v>0</v>
      </c>
      <c r="CH161" s="38">
        <v>0</v>
      </c>
      <c r="CI161" s="38">
        <v>0</v>
      </c>
      <c r="CJ161" s="38">
        <v>0</v>
      </c>
      <c r="CK161" s="38"/>
      <c r="CL161" s="38"/>
      <c r="CM161" s="38"/>
      <c r="CN161" s="38">
        <v>380.33641106360813</v>
      </c>
      <c r="CQ161" t="s">
        <v>84</v>
      </c>
      <c r="CR161" s="38">
        <v>8.7227954686699416</v>
      </c>
      <c r="CS161" s="38">
        <v>1.2064284056221508</v>
      </c>
      <c r="CT161" s="38">
        <v>0</v>
      </c>
      <c r="CU161" s="38">
        <v>2.7172516882559106E-3</v>
      </c>
      <c r="CV161" s="38">
        <v>2.7464244430368122E-2</v>
      </c>
      <c r="CW161" s="38">
        <v>0</v>
      </c>
      <c r="CX161" s="38">
        <v>0</v>
      </c>
      <c r="CY161" s="38">
        <v>0</v>
      </c>
      <c r="CZ161" s="38">
        <v>0</v>
      </c>
      <c r="DA161" s="38">
        <v>0</v>
      </c>
      <c r="DB161" s="38">
        <v>0</v>
      </c>
      <c r="DC161" s="38">
        <v>9.9594053704107157</v>
      </c>
      <c r="DF161" t="s">
        <v>85</v>
      </c>
      <c r="DG161" s="38">
        <v>7.7339340458400865E-3</v>
      </c>
      <c r="DH161" s="38">
        <v>0</v>
      </c>
      <c r="DI161" s="38">
        <v>0</v>
      </c>
      <c r="DJ161" s="38">
        <v>0</v>
      </c>
      <c r="DK161" s="38">
        <v>0</v>
      </c>
      <c r="DL161" s="38">
        <v>0</v>
      </c>
      <c r="DM161" s="38">
        <v>0</v>
      </c>
      <c r="DN161" s="38">
        <v>0</v>
      </c>
      <c r="DO161" s="38">
        <f t="shared" si="50"/>
        <v>7.7339340458400865E-3</v>
      </c>
      <c r="DQ161" s="38"/>
      <c r="DR161" s="38" t="s">
        <v>117</v>
      </c>
      <c r="DS161" s="38"/>
      <c r="DT161" s="38"/>
      <c r="DU161" s="38"/>
      <c r="DV161" s="38"/>
      <c r="DW161" s="38"/>
      <c r="DX161" s="38">
        <v>0</v>
      </c>
      <c r="DY161" s="38"/>
      <c r="DZ161" s="38"/>
      <c r="EA161" s="38"/>
      <c r="EB161" s="38">
        <v>0</v>
      </c>
      <c r="EE161" t="s">
        <v>86</v>
      </c>
      <c r="EF161" s="38">
        <v>0</v>
      </c>
      <c r="EG161" s="38">
        <v>0</v>
      </c>
      <c r="EH161" s="38">
        <v>0</v>
      </c>
      <c r="EI161" s="38">
        <v>0</v>
      </c>
      <c r="EJ161" s="38">
        <v>0</v>
      </c>
      <c r="EK161" s="38">
        <v>0</v>
      </c>
      <c r="EL161" s="38">
        <v>0</v>
      </c>
      <c r="EM161" s="38">
        <v>0</v>
      </c>
      <c r="EN161" s="38">
        <v>0</v>
      </c>
      <c r="EQ161" t="s">
        <v>86</v>
      </c>
      <c r="ER161" s="38">
        <v>0</v>
      </c>
      <c r="ES161" s="38">
        <v>0</v>
      </c>
      <c r="ET161" s="38">
        <v>0</v>
      </c>
      <c r="EU161" s="38">
        <v>0</v>
      </c>
      <c r="EV161" s="38">
        <v>0</v>
      </c>
      <c r="EW161" s="38">
        <v>0</v>
      </c>
      <c r="EX161" s="38">
        <v>0</v>
      </c>
      <c r="EY161" s="38">
        <v>0</v>
      </c>
      <c r="EZ161" s="38">
        <v>0</v>
      </c>
      <c r="FC161" t="s">
        <v>86</v>
      </c>
      <c r="FD161" s="38">
        <v>0.46596395849142858</v>
      </c>
      <c r="FE161" s="38">
        <v>0</v>
      </c>
      <c r="FF161" s="38">
        <v>0</v>
      </c>
      <c r="FG161" s="38">
        <v>0</v>
      </c>
      <c r="FH161" s="38">
        <v>0</v>
      </c>
      <c r="FI161" s="38">
        <v>0</v>
      </c>
      <c r="FJ161" s="38">
        <v>0</v>
      </c>
      <c r="FK161" s="38">
        <v>0</v>
      </c>
      <c r="FL161" s="38">
        <v>0.46596395849142858</v>
      </c>
      <c r="FP161" s="38"/>
      <c r="FQ161" s="38"/>
      <c r="FR161" s="38"/>
      <c r="FS161" s="38"/>
      <c r="FT161" s="38"/>
      <c r="FU161" s="38"/>
      <c r="FV161" s="38"/>
      <c r="GL161" s="38" t="s">
        <v>85</v>
      </c>
      <c r="GM161" s="38">
        <v>0</v>
      </c>
      <c r="GO161" s="38"/>
      <c r="GP161" s="38"/>
      <c r="GQ161" s="38"/>
      <c r="GR161" s="38"/>
      <c r="GS161" s="38"/>
      <c r="GT161" s="38"/>
      <c r="GU161" s="38">
        <v>0</v>
      </c>
      <c r="GX161" t="s">
        <v>121</v>
      </c>
      <c r="GY161" s="38">
        <v>0</v>
      </c>
      <c r="GZ161" s="38"/>
      <c r="HA161" s="38"/>
      <c r="HB161" s="38"/>
      <c r="HC161" s="38"/>
      <c r="HD161" s="38"/>
      <c r="HE161" s="38"/>
      <c r="HF161" s="38">
        <v>0</v>
      </c>
      <c r="HG161" s="38">
        <f t="shared" si="51"/>
        <v>0</v>
      </c>
    </row>
    <row r="162" spans="1:215" ht="18" x14ac:dyDescent="0.25">
      <c r="A162" s="93"/>
      <c r="B162" s="96"/>
      <c r="C162" s="22" t="s">
        <v>81</v>
      </c>
      <c r="D162" s="75"/>
      <c r="E162" s="76"/>
      <c r="F162" s="76"/>
      <c r="G162" s="76"/>
      <c r="H162" s="76"/>
      <c r="I162" s="76"/>
      <c r="J162" s="76"/>
      <c r="K162" s="76">
        <v>0</v>
      </c>
      <c r="L162" s="76"/>
      <c r="M162" s="76"/>
      <c r="N162" s="76"/>
      <c r="O162" s="76"/>
      <c r="P162" s="76"/>
      <c r="Q162" s="76"/>
      <c r="R162" s="76"/>
      <c r="S162" s="76"/>
      <c r="T162" s="76"/>
      <c r="U162" s="77"/>
      <c r="V162" s="75">
        <f t="shared" si="52"/>
        <v>0</v>
      </c>
      <c r="W162" s="75"/>
      <c r="X162" s="76"/>
      <c r="Y162" s="76"/>
      <c r="Z162" s="76">
        <v>3.3269620125193171E-11</v>
      </c>
      <c r="AA162" s="76">
        <v>362.78267281174521</v>
      </c>
      <c r="AB162" s="76">
        <v>5.026309363572846</v>
      </c>
      <c r="AC162" s="76">
        <v>25.265236740692316</v>
      </c>
      <c r="AD162" s="76">
        <v>372.17187972616819</v>
      </c>
      <c r="AE162" s="76"/>
      <c r="AF162" s="76">
        <v>0.13053618756371049</v>
      </c>
      <c r="AG162" s="76"/>
      <c r="AH162" s="76"/>
      <c r="AI162" s="76"/>
      <c r="AJ162" s="76"/>
      <c r="AK162" s="76">
        <v>0</v>
      </c>
      <c r="AL162" s="76"/>
      <c r="AM162" s="76">
        <v>2898.0955621176754</v>
      </c>
      <c r="AN162" s="78">
        <f t="shared" si="53"/>
        <v>3663.4721969474508</v>
      </c>
      <c r="AO162" s="78">
        <f t="shared" si="54"/>
        <v>3663.4721969474508</v>
      </c>
      <c r="AR162" t="s">
        <v>108</v>
      </c>
      <c r="AS162" s="38">
        <v>5.1025249741615958E-2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38">
        <v>0</v>
      </c>
      <c r="BD162" s="38">
        <v>5.1025249741615958E-2</v>
      </c>
      <c r="BF162" s="38"/>
      <c r="BG162" s="38" t="s">
        <v>87</v>
      </c>
      <c r="BH162" s="38">
        <v>0.13197683024251583</v>
      </c>
      <c r="BI162" s="38">
        <v>0</v>
      </c>
      <c r="BJ162" s="38">
        <v>0</v>
      </c>
      <c r="BK162" s="38">
        <v>0</v>
      </c>
      <c r="BL162" s="38">
        <v>0</v>
      </c>
      <c r="BM162" s="38">
        <v>0</v>
      </c>
      <c r="BN162" s="38">
        <v>0.20240340843698004</v>
      </c>
      <c r="BO162" s="38">
        <v>0</v>
      </c>
      <c r="BP162" s="38">
        <v>0</v>
      </c>
      <c r="BQ162" s="38">
        <v>0</v>
      </c>
      <c r="BR162" s="38">
        <v>0</v>
      </c>
      <c r="BS162" s="38">
        <v>0.33438023867949584</v>
      </c>
      <c r="BT162" s="38"/>
      <c r="BV162" t="s">
        <v>83</v>
      </c>
      <c r="BW162" s="38">
        <v>10.831031326517168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/>
      <c r="CF162" s="38">
        <v>0</v>
      </c>
      <c r="CG162" s="38">
        <v>0</v>
      </c>
      <c r="CH162" s="38">
        <v>0</v>
      </c>
      <c r="CI162" s="38">
        <v>0</v>
      </c>
      <c r="CJ162" s="38">
        <v>0</v>
      </c>
      <c r="CK162" s="38"/>
      <c r="CL162" s="38"/>
      <c r="CM162" s="38"/>
      <c r="CN162" s="38">
        <v>10.831031326517168</v>
      </c>
      <c r="CQ162" t="s">
        <v>85</v>
      </c>
      <c r="CR162" s="38">
        <v>0.58775546004166435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0</v>
      </c>
      <c r="DB162" s="38">
        <v>0</v>
      </c>
      <c r="DC162" s="38">
        <v>0.58775546004166435</v>
      </c>
      <c r="DF162" t="s">
        <v>86</v>
      </c>
      <c r="DG162" s="38">
        <v>0</v>
      </c>
      <c r="DH162" s="38">
        <v>0</v>
      </c>
      <c r="DI162" s="38">
        <v>0</v>
      </c>
      <c r="DJ162" s="38">
        <v>0</v>
      </c>
      <c r="DK162" s="38">
        <v>0</v>
      </c>
      <c r="DL162" s="38">
        <v>0</v>
      </c>
      <c r="DM162" s="38">
        <v>0</v>
      </c>
      <c r="DN162" s="38">
        <v>0</v>
      </c>
      <c r="DO162" s="38">
        <f t="shared" si="50"/>
        <v>0</v>
      </c>
      <c r="DQ162" s="38"/>
      <c r="DR162" s="38" t="s">
        <v>85</v>
      </c>
      <c r="DS162" s="38">
        <v>0.78980874642412568</v>
      </c>
      <c r="DT162" s="38">
        <v>0</v>
      </c>
      <c r="DU162" s="38">
        <v>0</v>
      </c>
      <c r="DV162" s="38">
        <v>0</v>
      </c>
      <c r="DW162" s="38">
        <v>0</v>
      </c>
      <c r="DX162" s="38"/>
      <c r="DY162" s="38">
        <v>0</v>
      </c>
      <c r="DZ162" s="38">
        <v>0</v>
      </c>
      <c r="EA162" s="38">
        <v>0</v>
      </c>
      <c r="EB162" s="38">
        <v>0.78980874642412568</v>
      </c>
      <c r="EE162" t="s">
        <v>87</v>
      </c>
      <c r="EF162" s="38">
        <v>0.48847509153889679</v>
      </c>
      <c r="EG162" s="38">
        <v>0</v>
      </c>
      <c r="EH162" s="38">
        <v>0</v>
      </c>
      <c r="EI162" s="38">
        <v>0</v>
      </c>
      <c r="EJ162" s="38">
        <v>0</v>
      </c>
      <c r="EK162" s="38">
        <v>0</v>
      </c>
      <c r="EL162" s="38">
        <v>0</v>
      </c>
      <c r="EM162" s="38">
        <v>0</v>
      </c>
      <c r="EN162" s="38">
        <v>0.48847509153889679</v>
      </c>
      <c r="EQ162" t="s">
        <v>87</v>
      </c>
      <c r="ER162" s="38">
        <v>5.0077234164705891</v>
      </c>
      <c r="ES162" s="38">
        <v>0</v>
      </c>
      <c r="ET162" s="38">
        <v>0</v>
      </c>
      <c r="EU162" s="38">
        <v>0</v>
      </c>
      <c r="EV162" s="38">
        <v>0</v>
      </c>
      <c r="EW162" s="38">
        <v>0</v>
      </c>
      <c r="EX162" s="38">
        <v>0</v>
      </c>
      <c r="EY162" s="38">
        <v>0</v>
      </c>
      <c r="EZ162" s="38">
        <v>5.0077234164705891</v>
      </c>
      <c r="FC162" t="s">
        <v>87</v>
      </c>
      <c r="FD162" s="38">
        <v>3.0365349981187704</v>
      </c>
      <c r="FE162" s="38">
        <v>0</v>
      </c>
      <c r="FF162" s="38">
        <v>0</v>
      </c>
      <c r="FG162" s="38">
        <v>0</v>
      </c>
      <c r="FH162" s="38">
        <v>0</v>
      </c>
      <c r="FI162" s="38">
        <v>0</v>
      </c>
      <c r="FJ162" s="38">
        <v>0</v>
      </c>
      <c r="FK162" s="38">
        <v>0</v>
      </c>
      <c r="FL162" s="38">
        <v>3.0365349981187704</v>
      </c>
      <c r="FP162" s="38"/>
      <c r="FQ162" s="38"/>
      <c r="FR162" s="38"/>
      <c r="FS162" s="38"/>
      <c r="FT162" s="38"/>
      <c r="FU162" s="38"/>
      <c r="FV162" s="38"/>
      <c r="GL162" s="38" t="s">
        <v>87</v>
      </c>
      <c r="GM162" s="38"/>
      <c r="GN162" s="38"/>
      <c r="GO162" s="38">
        <v>0</v>
      </c>
      <c r="GP162" s="38"/>
      <c r="GQ162" s="38"/>
      <c r="GR162" s="38"/>
      <c r="GS162" s="38"/>
      <c r="GT162" s="38"/>
      <c r="GU162" s="38">
        <v>0</v>
      </c>
      <c r="GX162" t="s">
        <v>86</v>
      </c>
      <c r="GY162" s="38"/>
      <c r="GZ162" s="38"/>
      <c r="HA162" s="38"/>
      <c r="HB162" s="38">
        <v>0</v>
      </c>
      <c r="HC162" s="38"/>
      <c r="HD162" s="38"/>
      <c r="HE162" s="38"/>
      <c r="HF162" s="38">
        <v>0</v>
      </c>
      <c r="HG162" s="38">
        <f t="shared" si="51"/>
        <v>0</v>
      </c>
    </row>
    <row r="163" spans="1:215" ht="18" x14ac:dyDescent="0.25">
      <c r="A163" s="93"/>
      <c r="B163" s="96"/>
      <c r="C163" s="23" t="s">
        <v>82</v>
      </c>
      <c r="D163" s="71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3"/>
      <c r="V163" s="71">
        <f t="shared" si="52"/>
        <v>0</v>
      </c>
      <c r="W163" s="71"/>
      <c r="X163" s="72"/>
      <c r="Y163" s="72"/>
      <c r="Z163" s="72">
        <v>17.576994821912717</v>
      </c>
      <c r="AA163" s="72">
        <v>2391.0000929622406</v>
      </c>
      <c r="AB163" s="72">
        <v>0</v>
      </c>
      <c r="AC163" s="72">
        <v>335.6198486449623</v>
      </c>
      <c r="AD163" s="72">
        <v>7173.7602002797639</v>
      </c>
      <c r="AE163" s="72"/>
      <c r="AF163" s="72">
        <v>0</v>
      </c>
      <c r="AG163" s="72"/>
      <c r="AH163" s="72"/>
      <c r="AI163" s="72"/>
      <c r="AJ163" s="72"/>
      <c r="AK163" s="72">
        <v>0</v>
      </c>
      <c r="AL163" s="72"/>
      <c r="AM163" s="72">
        <v>0</v>
      </c>
      <c r="AN163" s="74">
        <f t="shared" si="53"/>
        <v>9917.9571367088793</v>
      </c>
      <c r="AO163" s="74">
        <f t="shared" si="54"/>
        <v>9917.9571367088793</v>
      </c>
      <c r="AR163" t="s">
        <v>85</v>
      </c>
      <c r="AS163" s="38">
        <v>209.55134675186744</v>
      </c>
      <c r="AT163" s="38">
        <v>0</v>
      </c>
      <c r="AU163" s="38">
        <v>0</v>
      </c>
      <c r="AV163" s="38">
        <v>0</v>
      </c>
      <c r="AW163" s="38">
        <v>0</v>
      </c>
      <c r="AX163" s="38">
        <v>0</v>
      </c>
      <c r="AY163" s="38">
        <v>0</v>
      </c>
      <c r="AZ163" s="38">
        <v>0</v>
      </c>
      <c r="BA163" s="38">
        <v>0</v>
      </c>
      <c r="BB163" s="38">
        <v>0</v>
      </c>
      <c r="BC163" s="38">
        <v>0</v>
      </c>
      <c r="BD163" s="38">
        <v>209.55134675186744</v>
      </c>
      <c r="BF163" s="38"/>
      <c r="BG163" s="38" t="s">
        <v>88</v>
      </c>
      <c r="BH163" s="38">
        <v>45.954009406777743</v>
      </c>
      <c r="BI163" s="38">
        <v>0</v>
      </c>
      <c r="BJ163" s="38">
        <v>0</v>
      </c>
      <c r="BK163" s="38">
        <v>0</v>
      </c>
      <c r="BL163" s="38">
        <v>0</v>
      </c>
      <c r="BM163" s="38">
        <v>0</v>
      </c>
      <c r="BN163" s="38">
        <v>0</v>
      </c>
      <c r="BO163" s="38">
        <v>0</v>
      </c>
      <c r="BP163" s="38">
        <v>0</v>
      </c>
      <c r="BQ163" s="38">
        <v>0</v>
      </c>
      <c r="BR163" s="38">
        <v>0</v>
      </c>
      <c r="BS163" s="38">
        <v>45.954009406777743</v>
      </c>
      <c r="BT163" s="38"/>
      <c r="BV163" t="s">
        <v>84</v>
      </c>
      <c r="BW163" s="38">
        <v>0.95946417665274031</v>
      </c>
      <c r="BX163" s="38">
        <v>2.1461157233980996</v>
      </c>
      <c r="BY163" s="38">
        <v>0</v>
      </c>
      <c r="BZ163" s="38">
        <v>4.016541522692143</v>
      </c>
      <c r="CA163" s="38">
        <v>0.15291645350022398</v>
      </c>
      <c r="CB163" s="38">
        <v>0</v>
      </c>
      <c r="CC163" s="38">
        <v>0</v>
      </c>
      <c r="CD163" s="38">
        <v>0</v>
      </c>
      <c r="CE163" s="38"/>
      <c r="CF163" s="38">
        <v>0</v>
      </c>
      <c r="CG163" s="38">
        <v>0</v>
      </c>
      <c r="CH163" s="38">
        <v>0</v>
      </c>
      <c r="CI163" s="38">
        <v>0</v>
      </c>
      <c r="CJ163" s="38">
        <v>0</v>
      </c>
      <c r="CK163" s="38"/>
      <c r="CL163" s="38">
        <v>0</v>
      </c>
      <c r="CM163" s="38">
        <v>0</v>
      </c>
      <c r="CN163" s="38">
        <v>7.2750378762432071</v>
      </c>
      <c r="CQ163" t="s">
        <v>86</v>
      </c>
      <c r="CR163" s="38">
        <v>5.4737611839682296</v>
      </c>
      <c r="CS163" s="38">
        <v>0</v>
      </c>
      <c r="CT163" s="38">
        <v>0</v>
      </c>
      <c r="CU163" s="38">
        <v>4.1080634142762654E-2</v>
      </c>
      <c r="CV163" s="38">
        <v>0</v>
      </c>
      <c r="CW163" s="38">
        <v>8.2576430767536263E-3</v>
      </c>
      <c r="CX163" s="38">
        <v>0</v>
      </c>
      <c r="CY163" s="38">
        <v>0</v>
      </c>
      <c r="CZ163" s="38">
        <v>0</v>
      </c>
      <c r="DA163" s="38">
        <v>0</v>
      </c>
      <c r="DB163" s="38">
        <v>0</v>
      </c>
      <c r="DC163" s="38">
        <v>5.523099461187746</v>
      </c>
      <c r="DF163" t="s">
        <v>87</v>
      </c>
      <c r="DG163" s="38">
        <v>0</v>
      </c>
      <c r="DH163" s="38">
        <v>0</v>
      </c>
      <c r="DI163" s="38">
        <v>0</v>
      </c>
      <c r="DJ163" s="38">
        <v>0</v>
      </c>
      <c r="DK163" s="38">
        <v>0</v>
      </c>
      <c r="DL163" s="38">
        <v>0</v>
      </c>
      <c r="DM163" s="38">
        <v>0</v>
      </c>
      <c r="DN163" s="38">
        <v>0</v>
      </c>
      <c r="DO163" s="38">
        <f t="shared" si="50"/>
        <v>0</v>
      </c>
      <c r="DQ163" s="38"/>
      <c r="DR163" s="38" t="s">
        <v>86</v>
      </c>
      <c r="DS163" s="38">
        <v>0.31250165257545542</v>
      </c>
      <c r="DT163" s="38">
        <v>0</v>
      </c>
      <c r="DU163" s="38">
        <v>0</v>
      </c>
      <c r="DV163" s="38">
        <v>0.17507690295450551</v>
      </c>
      <c r="DW163" s="38">
        <v>0</v>
      </c>
      <c r="DX163" s="38"/>
      <c r="DY163" s="38">
        <v>0.22639797628484726</v>
      </c>
      <c r="DZ163" s="38">
        <v>0</v>
      </c>
      <c r="EA163" s="38">
        <v>0</v>
      </c>
      <c r="EB163" s="38">
        <v>0.71397653181480814</v>
      </c>
      <c r="EE163" t="s">
        <v>88</v>
      </c>
      <c r="EF163" s="38">
        <v>0</v>
      </c>
      <c r="EG163" s="38">
        <v>0</v>
      </c>
      <c r="EH163" s="38">
        <v>0</v>
      </c>
      <c r="EI163" s="38">
        <v>0</v>
      </c>
      <c r="EJ163" s="38">
        <v>0</v>
      </c>
      <c r="EK163" s="38">
        <v>0</v>
      </c>
      <c r="EL163" s="38">
        <v>0</v>
      </c>
      <c r="EM163" s="38">
        <v>0</v>
      </c>
      <c r="EN163" s="38">
        <v>0</v>
      </c>
      <c r="EQ163" t="s">
        <v>88</v>
      </c>
      <c r="ER163" s="38">
        <v>0</v>
      </c>
      <c r="ES163" s="38">
        <v>0</v>
      </c>
      <c r="ET163" s="38">
        <v>0</v>
      </c>
      <c r="EU163" s="38">
        <v>0</v>
      </c>
      <c r="EV163" s="38">
        <v>0</v>
      </c>
      <c r="EW163" s="38">
        <v>0</v>
      </c>
      <c r="EX163" s="38">
        <v>0</v>
      </c>
      <c r="EY163" s="38">
        <v>0</v>
      </c>
      <c r="EZ163" s="38">
        <v>0</v>
      </c>
      <c r="FC163" t="s">
        <v>88</v>
      </c>
      <c r="FD163" s="38">
        <v>0</v>
      </c>
      <c r="FE163" s="38">
        <v>0</v>
      </c>
      <c r="FF163" s="38">
        <v>0</v>
      </c>
      <c r="FG163" s="38">
        <v>0</v>
      </c>
      <c r="FH163" s="38">
        <v>0</v>
      </c>
      <c r="FI163" s="38">
        <v>0</v>
      </c>
      <c r="FJ163" s="38">
        <v>0</v>
      </c>
      <c r="FK163" s="38">
        <v>0</v>
      </c>
      <c r="FL163" s="38">
        <v>0</v>
      </c>
      <c r="FP163" s="38"/>
      <c r="FQ163" s="38"/>
      <c r="FR163" s="38"/>
      <c r="FS163" s="38"/>
      <c r="FT163" s="38"/>
      <c r="FU163" s="38"/>
      <c r="FV163" s="38"/>
      <c r="GL163" s="38" t="s">
        <v>88</v>
      </c>
      <c r="GM163" s="38">
        <v>0</v>
      </c>
      <c r="GN163" s="38"/>
      <c r="GO163" s="38"/>
      <c r="GP163" s="38"/>
      <c r="GQ163" s="38"/>
      <c r="GR163" s="38"/>
      <c r="GS163" s="38"/>
      <c r="GT163" s="38"/>
      <c r="GU163" s="38">
        <v>0</v>
      </c>
      <c r="GX163" t="s">
        <v>122</v>
      </c>
      <c r="GY163" s="38">
        <v>0</v>
      </c>
      <c r="GZ163" s="38"/>
      <c r="HA163" s="38"/>
      <c r="HB163" s="38"/>
      <c r="HC163" s="38"/>
      <c r="HD163" s="38"/>
      <c r="HE163" s="38"/>
      <c r="HF163" s="38">
        <v>0</v>
      </c>
      <c r="HG163" s="38">
        <f t="shared" si="51"/>
        <v>0</v>
      </c>
    </row>
    <row r="164" spans="1:215" ht="15" customHeight="1" x14ac:dyDescent="0.25">
      <c r="A164" s="93"/>
      <c r="B164" s="96"/>
      <c r="C164" s="22" t="s">
        <v>83</v>
      </c>
      <c r="D164" s="75"/>
      <c r="E164" s="79"/>
      <c r="F164" s="79"/>
      <c r="G164" s="79"/>
      <c r="H164" s="79"/>
      <c r="I164" s="80"/>
      <c r="J164" s="76"/>
      <c r="K164" s="79"/>
      <c r="L164" s="79"/>
      <c r="M164" s="79"/>
      <c r="N164" s="79"/>
      <c r="O164" s="80"/>
      <c r="P164" s="76"/>
      <c r="Q164" s="79"/>
      <c r="R164" s="79"/>
      <c r="S164" s="79"/>
      <c r="T164" s="79"/>
      <c r="U164" s="81"/>
      <c r="V164" s="75">
        <f t="shared" si="52"/>
        <v>0</v>
      </c>
      <c r="W164" s="82"/>
      <c r="X164" s="79"/>
      <c r="Y164" s="79"/>
      <c r="Z164" s="79"/>
      <c r="AA164" s="80"/>
      <c r="AB164" s="76"/>
      <c r="AC164" s="79"/>
      <c r="AD164" s="79"/>
      <c r="AE164" s="79"/>
      <c r="AF164" s="79"/>
      <c r="AG164" s="79"/>
      <c r="AH164" s="80"/>
      <c r="AI164" s="76"/>
      <c r="AJ164" s="79"/>
      <c r="AK164" s="79"/>
      <c r="AL164" s="79"/>
      <c r="AM164" s="79">
        <v>437.69589490478074</v>
      </c>
      <c r="AN164" s="83">
        <f t="shared" si="53"/>
        <v>437.69589490478074</v>
      </c>
      <c r="AO164" s="78">
        <f t="shared" si="54"/>
        <v>437.69589490478074</v>
      </c>
      <c r="AR164" t="s">
        <v>91</v>
      </c>
      <c r="AS164" s="38">
        <v>626.96203110137014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0</v>
      </c>
      <c r="BD164" s="38">
        <v>626.96203110137014</v>
      </c>
      <c r="BF164" s="38"/>
      <c r="BG164" s="38" t="s">
        <v>89</v>
      </c>
      <c r="BH164" s="38">
        <v>8.060497696531959</v>
      </c>
      <c r="BI164" s="38">
        <v>0</v>
      </c>
      <c r="BJ164" s="38">
        <v>0</v>
      </c>
      <c r="BK164" s="38">
        <v>0</v>
      </c>
      <c r="BL164" s="38">
        <v>0</v>
      </c>
      <c r="BM164" s="38">
        <v>0</v>
      </c>
      <c r="BN164" s="38">
        <v>0</v>
      </c>
      <c r="BO164" s="38">
        <v>0</v>
      </c>
      <c r="BP164" s="38">
        <v>0</v>
      </c>
      <c r="BQ164" s="38">
        <v>0</v>
      </c>
      <c r="BR164" s="38">
        <v>0</v>
      </c>
      <c r="BS164" s="38">
        <v>8.060497696531959</v>
      </c>
      <c r="BT164" s="38"/>
      <c r="BV164" t="s">
        <v>85</v>
      </c>
      <c r="BW164" s="38">
        <v>1.072609413270279</v>
      </c>
      <c r="BX164" s="38">
        <v>0</v>
      </c>
      <c r="BY164" s="38">
        <v>0</v>
      </c>
      <c r="BZ164" s="38">
        <v>0</v>
      </c>
      <c r="CA164" s="38">
        <v>0</v>
      </c>
      <c r="CB164" s="38">
        <v>0</v>
      </c>
      <c r="CC164" s="38">
        <v>0</v>
      </c>
      <c r="CD164" s="38">
        <v>0</v>
      </c>
      <c r="CE164" s="38"/>
      <c r="CF164" s="38">
        <v>0</v>
      </c>
      <c r="CG164" s="38">
        <v>0</v>
      </c>
      <c r="CH164" s="38">
        <v>0</v>
      </c>
      <c r="CI164" s="38">
        <v>0</v>
      </c>
      <c r="CJ164" s="38">
        <v>0</v>
      </c>
      <c r="CK164" s="38"/>
      <c r="CL164" s="38">
        <v>0</v>
      </c>
      <c r="CM164" s="38">
        <v>0</v>
      </c>
      <c r="CN164" s="38">
        <v>1.072609413270279</v>
      </c>
      <c r="CQ164" t="s">
        <v>87</v>
      </c>
      <c r="CR164" s="38">
        <v>111.23875037649806</v>
      </c>
      <c r="CS164" s="38">
        <v>22.220372585794788</v>
      </c>
      <c r="CT164" s="38">
        <v>0</v>
      </c>
      <c r="CU164" s="38">
        <v>0</v>
      </c>
      <c r="CV164" s="38">
        <v>0</v>
      </c>
      <c r="CW164" s="38">
        <v>0</v>
      </c>
      <c r="CX164" s="38">
        <v>0</v>
      </c>
      <c r="CY164" s="38">
        <v>0</v>
      </c>
      <c r="CZ164" s="38">
        <v>0</v>
      </c>
      <c r="DA164" s="38">
        <v>0</v>
      </c>
      <c r="DB164" s="38">
        <v>0</v>
      </c>
      <c r="DC164" s="38">
        <v>133.45912296229284</v>
      </c>
      <c r="DF164" t="s">
        <v>88</v>
      </c>
      <c r="DG164" s="38">
        <v>9.5675941601655826E-3</v>
      </c>
      <c r="DH164" s="38">
        <v>0</v>
      </c>
      <c r="DI164" s="38">
        <v>0</v>
      </c>
      <c r="DJ164" s="38">
        <v>0</v>
      </c>
      <c r="DK164" s="38">
        <v>0</v>
      </c>
      <c r="DL164" s="38">
        <v>0</v>
      </c>
      <c r="DM164" s="38">
        <v>0</v>
      </c>
      <c r="DN164" s="38">
        <v>0</v>
      </c>
      <c r="DO164" s="38">
        <f t="shared" si="50"/>
        <v>9.5675941601655826E-3</v>
      </c>
      <c r="DQ164" s="38"/>
      <c r="DR164" s="38" t="s">
        <v>87</v>
      </c>
      <c r="DS164" s="38">
        <v>5.5096951640869127</v>
      </c>
      <c r="DT164" s="38">
        <v>2.3142138329885626</v>
      </c>
      <c r="DU164" s="38">
        <v>0</v>
      </c>
      <c r="DV164" s="38">
        <v>0</v>
      </c>
      <c r="DW164" s="38">
        <v>0</v>
      </c>
      <c r="DX164" s="38"/>
      <c r="DY164" s="38">
        <v>0</v>
      </c>
      <c r="DZ164" s="38">
        <v>0</v>
      </c>
      <c r="EA164" s="38">
        <v>0</v>
      </c>
      <c r="EB164" s="38">
        <v>7.8239089970754758</v>
      </c>
      <c r="EE164" t="s">
        <v>89</v>
      </c>
      <c r="EF164" s="38">
        <v>1.1723402196933523E-3</v>
      </c>
      <c r="EG164" s="38">
        <v>0</v>
      </c>
      <c r="EH164" s="38">
        <v>0</v>
      </c>
      <c r="EI164" s="38">
        <v>0</v>
      </c>
      <c r="EJ164" s="38">
        <v>0</v>
      </c>
      <c r="EK164" s="38">
        <v>0</v>
      </c>
      <c r="EL164" s="38">
        <v>0</v>
      </c>
      <c r="EM164" s="38">
        <v>0</v>
      </c>
      <c r="EN164" s="38">
        <v>1.1723402196933523E-3</v>
      </c>
      <c r="EQ164" t="s">
        <v>89</v>
      </c>
      <c r="ER164" s="38">
        <v>0</v>
      </c>
      <c r="ES164" s="38">
        <v>0</v>
      </c>
      <c r="ET164" s="38">
        <v>0</v>
      </c>
      <c r="EU164" s="38">
        <v>0</v>
      </c>
      <c r="EV164" s="38">
        <v>0</v>
      </c>
      <c r="EW164" s="38">
        <v>0</v>
      </c>
      <c r="EX164" s="38">
        <v>0</v>
      </c>
      <c r="EY164" s="38">
        <v>0</v>
      </c>
      <c r="EZ164" s="38">
        <v>0</v>
      </c>
      <c r="FC164" t="s">
        <v>89</v>
      </c>
      <c r="FD164" s="38">
        <v>0</v>
      </c>
      <c r="FE164" s="38">
        <v>0</v>
      </c>
      <c r="FF164" s="38">
        <v>0</v>
      </c>
      <c r="FG164" s="38">
        <v>0</v>
      </c>
      <c r="FH164" s="38">
        <v>0</v>
      </c>
      <c r="FI164" s="38">
        <v>0</v>
      </c>
      <c r="FJ164" s="38">
        <v>0</v>
      </c>
      <c r="FK164" s="38">
        <v>0</v>
      </c>
      <c r="FL164" s="38">
        <v>0</v>
      </c>
      <c r="FP164" s="38"/>
      <c r="FQ164" s="38"/>
      <c r="FR164" s="38"/>
      <c r="FS164" s="38"/>
      <c r="FT164" s="38"/>
      <c r="FU164" s="38"/>
      <c r="FV164" s="38"/>
      <c r="GL164" s="38" t="s">
        <v>89</v>
      </c>
      <c r="GM164" s="38">
        <v>0</v>
      </c>
      <c r="GN164" s="38"/>
      <c r="GO164" s="38"/>
      <c r="GP164" s="38"/>
      <c r="GQ164" s="38"/>
      <c r="GR164" s="38"/>
      <c r="GS164" s="38"/>
      <c r="GT164" s="38"/>
      <c r="GU164" s="38">
        <v>0</v>
      </c>
      <c r="GX164" t="s">
        <v>89</v>
      </c>
      <c r="GY164" s="38">
        <v>0</v>
      </c>
      <c r="GZ164" s="38"/>
      <c r="HA164" s="38"/>
      <c r="HB164" s="38"/>
      <c r="HC164" s="38"/>
      <c r="HD164" s="38"/>
      <c r="HE164" s="38"/>
      <c r="HF164" s="38">
        <v>0</v>
      </c>
      <c r="HG164" s="38">
        <f t="shared" si="51"/>
        <v>0</v>
      </c>
    </row>
    <row r="165" spans="1:215" x14ac:dyDescent="0.25">
      <c r="A165" s="93"/>
      <c r="B165" s="96"/>
      <c r="C165" s="23" t="s">
        <v>84</v>
      </c>
      <c r="D165" s="71"/>
      <c r="E165" s="72"/>
      <c r="F165" s="72"/>
      <c r="G165" s="72">
        <v>7041.622607273418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3"/>
      <c r="V165" s="71">
        <f t="shared" si="52"/>
        <v>7041.622607273418</v>
      </c>
      <c r="W165" s="71"/>
      <c r="X165" s="72"/>
      <c r="Y165" s="72">
        <v>241.47256714676945</v>
      </c>
      <c r="Z165" s="72">
        <v>1715.9824239555996</v>
      </c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>
        <v>4.9299883134456195</v>
      </c>
      <c r="AL165" s="72"/>
      <c r="AM165" s="72">
        <v>45.89203081517924</v>
      </c>
      <c r="AN165" s="74">
        <f t="shared" si="53"/>
        <v>2008.2770102309939</v>
      </c>
      <c r="AO165" s="74">
        <f t="shared" si="54"/>
        <v>9049.8996175044122</v>
      </c>
      <c r="AR165" t="s">
        <v>90</v>
      </c>
      <c r="AS165" s="38">
        <v>9.7187577455290428E-3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38">
        <v>0</v>
      </c>
      <c r="BD165" s="38">
        <v>9.7187577455290428E-3</v>
      </c>
      <c r="BF165" s="38"/>
      <c r="BG165" s="38" t="s">
        <v>90</v>
      </c>
      <c r="BH165" s="38">
        <v>8.2869896626041282</v>
      </c>
      <c r="BI165" s="38">
        <v>0</v>
      </c>
      <c r="BJ165" s="38">
        <v>0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8">
        <v>5.1373070120404901E-2</v>
      </c>
      <c r="BR165" s="38">
        <v>0</v>
      </c>
      <c r="BS165" s="38">
        <v>8.3383627327245335</v>
      </c>
      <c r="BT165" s="38"/>
      <c r="BV165" t="s">
        <v>86</v>
      </c>
      <c r="BW165" s="38">
        <v>2.8863331307762183E-2</v>
      </c>
      <c r="BX165" s="38">
        <v>0</v>
      </c>
      <c r="BY165" s="38">
        <v>0</v>
      </c>
      <c r="BZ165" s="38">
        <v>1.4554344909743575</v>
      </c>
      <c r="CA165" s="38">
        <v>0</v>
      </c>
      <c r="CB165" s="38">
        <v>0</v>
      </c>
      <c r="CC165" s="38">
        <v>0</v>
      </c>
      <c r="CD165" s="38">
        <v>0</v>
      </c>
      <c r="CE165" s="38"/>
      <c r="CF165" s="38">
        <v>3.0893945040261474E-2</v>
      </c>
      <c r="CG165" s="38">
        <v>0</v>
      </c>
      <c r="CH165" s="38">
        <v>0</v>
      </c>
      <c r="CI165" s="38">
        <v>0</v>
      </c>
      <c r="CJ165" s="38">
        <v>0</v>
      </c>
      <c r="CK165" s="38"/>
      <c r="CL165" s="38">
        <v>0</v>
      </c>
      <c r="CM165" s="38">
        <v>0</v>
      </c>
      <c r="CN165" s="38">
        <v>1.5151917673223811</v>
      </c>
      <c r="CQ165" t="s">
        <v>88</v>
      </c>
      <c r="CR165" s="38">
        <v>1.1210370354084811</v>
      </c>
      <c r="CS165" s="38">
        <v>0</v>
      </c>
      <c r="CT165" s="38">
        <v>0</v>
      </c>
      <c r="CU165" s="38">
        <v>0</v>
      </c>
      <c r="CV165" s="38">
        <v>0</v>
      </c>
      <c r="CW165" s="38">
        <v>0</v>
      </c>
      <c r="CX165" s="38">
        <v>0</v>
      </c>
      <c r="CY165" s="38">
        <v>0</v>
      </c>
      <c r="CZ165" s="38">
        <v>0</v>
      </c>
      <c r="DA165" s="38">
        <v>0</v>
      </c>
      <c r="DB165" s="38">
        <v>0</v>
      </c>
      <c r="DC165" s="38">
        <v>1.1210370354084811</v>
      </c>
      <c r="DF165" t="s">
        <v>89</v>
      </c>
      <c r="DG165" s="38">
        <v>1.0296276216245079E-3</v>
      </c>
      <c r="DH165" s="38">
        <v>0</v>
      </c>
      <c r="DI165" s="38">
        <v>0</v>
      </c>
      <c r="DJ165" s="38">
        <v>0</v>
      </c>
      <c r="DK165" s="38">
        <v>0</v>
      </c>
      <c r="DL165" s="38">
        <v>0</v>
      </c>
      <c r="DM165" s="38">
        <v>0</v>
      </c>
      <c r="DN165" s="38">
        <v>0</v>
      </c>
      <c r="DO165" s="38">
        <f t="shared" si="50"/>
        <v>1.0296276216245079E-3</v>
      </c>
      <c r="DQ165" s="38"/>
      <c r="DR165" s="38" t="s">
        <v>88</v>
      </c>
      <c r="DS165" s="38">
        <v>0.16400182971410829</v>
      </c>
      <c r="DT165" s="38">
        <v>0</v>
      </c>
      <c r="DU165" s="38">
        <v>0</v>
      </c>
      <c r="DV165" s="38">
        <v>0</v>
      </c>
      <c r="DW165" s="38">
        <v>0</v>
      </c>
      <c r="DX165" s="38"/>
      <c r="DY165" s="38">
        <v>0</v>
      </c>
      <c r="DZ165" s="38">
        <v>0</v>
      </c>
      <c r="EA165" s="38">
        <v>0</v>
      </c>
      <c r="EB165" s="38">
        <v>0.16400182971410829</v>
      </c>
      <c r="EE165" t="s">
        <v>90</v>
      </c>
      <c r="EF165" s="38">
        <v>9.5524017900939819E-3</v>
      </c>
      <c r="EG165" s="38">
        <v>0</v>
      </c>
      <c r="EH165" s="38">
        <v>0</v>
      </c>
      <c r="EI165" s="38">
        <v>0</v>
      </c>
      <c r="EJ165" s="38">
        <v>0</v>
      </c>
      <c r="EK165" s="38">
        <v>0</v>
      </c>
      <c r="EL165" s="38">
        <v>0</v>
      </c>
      <c r="EM165" s="38">
        <v>0</v>
      </c>
      <c r="EN165" s="38">
        <v>9.5524017900939819E-3</v>
      </c>
      <c r="EQ165" t="s">
        <v>90</v>
      </c>
      <c r="ER165" s="38">
        <v>0</v>
      </c>
      <c r="ES165" s="38">
        <v>0</v>
      </c>
      <c r="ET165" s="38">
        <v>0</v>
      </c>
      <c r="EU165" s="38">
        <v>0</v>
      </c>
      <c r="EV165" s="38">
        <v>0</v>
      </c>
      <c r="EW165" s="38">
        <v>0</v>
      </c>
      <c r="EX165" s="38">
        <v>0</v>
      </c>
      <c r="EY165" s="38">
        <v>0</v>
      </c>
      <c r="EZ165" s="38">
        <v>0</v>
      </c>
      <c r="FC165" t="s">
        <v>90</v>
      </c>
      <c r="FD165" s="38">
        <v>0.13704822308571429</v>
      </c>
      <c r="FE165" s="38">
        <v>0</v>
      </c>
      <c r="FF165" s="38">
        <v>0</v>
      </c>
      <c r="FG165" s="38">
        <v>0</v>
      </c>
      <c r="FH165" s="38">
        <v>0</v>
      </c>
      <c r="FI165" s="38">
        <v>0</v>
      </c>
      <c r="FJ165" s="38">
        <v>0</v>
      </c>
      <c r="FK165" s="38">
        <v>0</v>
      </c>
      <c r="FL165" s="38">
        <v>0.13704822308571429</v>
      </c>
      <c r="FP165" s="38"/>
      <c r="FQ165" s="38"/>
      <c r="FR165" s="38"/>
      <c r="FS165" s="38"/>
      <c r="FT165" s="38"/>
      <c r="FU165" s="38"/>
      <c r="FV165" s="38"/>
      <c r="GL165" s="38" t="s">
        <v>90</v>
      </c>
      <c r="GM165" s="38">
        <v>0</v>
      </c>
      <c r="GN165" s="38"/>
      <c r="GO165" s="38"/>
      <c r="GP165" s="38"/>
      <c r="GQ165" s="38"/>
      <c r="GR165" s="38">
        <v>0</v>
      </c>
      <c r="GS165" s="38">
        <v>0</v>
      </c>
      <c r="GT165" s="38"/>
      <c r="GU165" s="38">
        <v>0</v>
      </c>
      <c r="GX165" t="s">
        <v>123</v>
      </c>
      <c r="GY165" s="38">
        <v>0</v>
      </c>
      <c r="GZ165" s="38"/>
      <c r="HA165" s="38"/>
      <c r="HB165" s="38"/>
      <c r="HC165" s="38"/>
      <c r="HD165" s="38"/>
      <c r="HE165" s="38">
        <v>0</v>
      </c>
      <c r="HF165" s="38">
        <v>0</v>
      </c>
      <c r="HG165" s="38">
        <f t="shared" si="51"/>
        <v>0</v>
      </c>
    </row>
    <row r="166" spans="1:215" ht="18" x14ac:dyDescent="0.25">
      <c r="A166" s="93"/>
      <c r="B166" s="96"/>
      <c r="C166" s="22" t="s">
        <v>85</v>
      </c>
      <c r="D166" s="75"/>
      <c r="E166" s="79"/>
      <c r="F166" s="79"/>
      <c r="G166" s="79"/>
      <c r="H166" s="79"/>
      <c r="I166" s="80"/>
      <c r="J166" s="76"/>
      <c r="K166" s="79"/>
      <c r="L166" s="79"/>
      <c r="M166" s="79"/>
      <c r="N166" s="79"/>
      <c r="O166" s="80"/>
      <c r="P166" s="76"/>
      <c r="Q166" s="79"/>
      <c r="R166" s="79"/>
      <c r="S166" s="79"/>
      <c r="T166" s="79"/>
      <c r="U166" s="81"/>
      <c r="V166" s="75">
        <f t="shared" si="52"/>
        <v>0</v>
      </c>
      <c r="W166" s="82"/>
      <c r="X166" s="79"/>
      <c r="Y166" s="79"/>
      <c r="Z166" s="79"/>
      <c r="AA166" s="80"/>
      <c r="AB166" s="76"/>
      <c r="AC166" s="79"/>
      <c r="AD166" s="79"/>
      <c r="AE166" s="79"/>
      <c r="AF166" s="79"/>
      <c r="AG166" s="79"/>
      <c r="AH166" s="80"/>
      <c r="AI166" s="76"/>
      <c r="AJ166" s="79"/>
      <c r="AK166" s="79"/>
      <c r="AL166" s="79"/>
      <c r="AM166" s="79">
        <v>278.75699436325567</v>
      </c>
      <c r="AN166" s="83">
        <f t="shared" si="53"/>
        <v>278.75699436325567</v>
      </c>
      <c r="AO166" s="78">
        <f t="shared" si="54"/>
        <v>278.75699436325567</v>
      </c>
      <c r="AR166" t="s">
        <v>105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3153.194178491</v>
      </c>
      <c r="BB166" s="38">
        <v>0</v>
      </c>
      <c r="BC166" s="38">
        <v>0</v>
      </c>
      <c r="BD166" s="38">
        <v>3153.194178491</v>
      </c>
      <c r="BF166" s="38"/>
      <c r="BG166" s="38" t="s">
        <v>81</v>
      </c>
      <c r="BH166" s="38">
        <v>15.665103359752216</v>
      </c>
      <c r="BI166" s="38">
        <v>0</v>
      </c>
      <c r="BJ166" s="38">
        <v>0</v>
      </c>
      <c r="BK166" s="38">
        <v>0</v>
      </c>
      <c r="BL166" s="38">
        <v>0</v>
      </c>
      <c r="BM166" s="38">
        <v>0</v>
      </c>
      <c r="BN166" s="38">
        <v>0</v>
      </c>
      <c r="BO166" s="38">
        <v>0.13053618756371049</v>
      </c>
      <c r="BP166" s="38">
        <v>0.13053618756371049</v>
      </c>
      <c r="BQ166" s="38">
        <v>216.7991008054739</v>
      </c>
      <c r="BR166" s="38">
        <v>0.26023295370468863</v>
      </c>
      <c r="BS166" s="38">
        <v>232.98550949405825</v>
      </c>
      <c r="BT166" s="38"/>
      <c r="BV166" t="s">
        <v>87</v>
      </c>
      <c r="BW166" s="38">
        <v>0.57124293749669719</v>
      </c>
      <c r="BX166" s="38">
        <v>0</v>
      </c>
      <c r="BY166" s="38">
        <v>0</v>
      </c>
      <c r="BZ166" s="38">
        <v>0</v>
      </c>
      <c r="CA166" s="38">
        <v>0</v>
      </c>
      <c r="CB166" s="38">
        <v>0</v>
      </c>
      <c r="CC166" s="38">
        <v>0</v>
      </c>
      <c r="CD166" s="38">
        <v>0</v>
      </c>
      <c r="CE166" s="38"/>
      <c r="CF166" s="38">
        <v>0</v>
      </c>
      <c r="CG166" s="38">
        <v>0</v>
      </c>
      <c r="CH166" s="38">
        <v>0</v>
      </c>
      <c r="CI166" s="38">
        <v>0</v>
      </c>
      <c r="CJ166" s="38">
        <v>0</v>
      </c>
      <c r="CK166" s="38"/>
      <c r="CL166" s="38">
        <v>0</v>
      </c>
      <c r="CM166" s="38">
        <v>0</v>
      </c>
      <c r="CN166" s="38">
        <v>0.57124293749669719</v>
      </c>
      <c r="CQ166" t="s">
        <v>89</v>
      </c>
      <c r="CR166" s="38">
        <v>0.31205765671610747</v>
      </c>
      <c r="CS166" s="38">
        <v>0</v>
      </c>
      <c r="CT166" s="38">
        <v>0</v>
      </c>
      <c r="CU166" s="38">
        <v>0</v>
      </c>
      <c r="CV166" s="38">
        <v>0</v>
      </c>
      <c r="CW166" s="38">
        <v>0</v>
      </c>
      <c r="CX166" s="38">
        <v>0</v>
      </c>
      <c r="CY166" s="38">
        <v>0</v>
      </c>
      <c r="CZ166" s="38">
        <v>0</v>
      </c>
      <c r="DA166" s="38">
        <v>0</v>
      </c>
      <c r="DB166" s="38">
        <v>0</v>
      </c>
      <c r="DC166" s="38">
        <v>0.31205765671610747</v>
      </c>
      <c r="DF166" t="s">
        <v>90</v>
      </c>
      <c r="DG166" s="38">
        <v>0.105125782845818</v>
      </c>
      <c r="DH166" s="38">
        <v>0</v>
      </c>
      <c r="DI166" s="38">
        <v>0</v>
      </c>
      <c r="DJ166" s="38">
        <v>0</v>
      </c>
      <c r="DK166" s="38">
        <v>0</v>
      </c>
      <c r="DL166" s="38">
        <v>0</v>
      </c>
      <c r="DM166" s="38">
        <v>5.3722393306436314E-3</v>
      </c>
      <c r="DN166" s="38">
        <v>1.2125977238647489E-2</v>
      </c>
      <c r="DO166" s="38">
        <f t="shared" si="50"/>
        <v>0.12262399941510911</v>
      </c>
      <c r="DQ166" s="38"/>
      <c r="DR166" s="38" t="s">
        <v>89</v>
      </c>
      <c r="DS166" s="38">
        <v>0.1612041958113761</v>
      </c>
      <c r="DT166" s="38">
        <v>0</v>
      </c>
      <c r="DU166" s="38">
        <v>0</v>
      </c>
      <c r="DV166" s="38">
        <v>0</v>
      </c>
      <c r="DW166" s="38">
        <v>0</v>
      </c>
      <c r="DX166" s="38"/>
      <c r="DY166" s="38">
        <v>0</v>
      </c>
      <c r="DZ166" s="38">
        <v>0</v>
      </c>
      <c r="EA166" s="38">
        <v>0</v>
      </c>
      <c r="EB166" s="38">
        <v>0.1612041958113761</v>
      </c>
      <c r="EE166" t="s">
        <v>81</v>
      </c>
      <c r="EF166" s="38">
        <v>0</v>
      </c>
      <c r="EG166" s="38">
        <v>0</v>
      </c>
      <c r="EH166" s="38">
        <v>0</v>
      </c>
      <c r="EI166" s="38">
        <v>0</v>
      </c>
      <c r="EJ166" s="38">
        <v>0</v>
      </c>
      <c r="EK166" s="38">
        <v>0</v>
      </c>
      <c r="EL166" s="38">
        <v>0</v>
      </c>
      <c r="EM166" s="38">
        <v>0</v>
      </c>
      <c r="EN166" s="38">
        <v>0</v>
      </c>
      <c r="EQ166" t="s">
        <v>81</v>
      </c>
      <c r="ER166" s="38">
        <v>0</v>
      </c>
      <c r="ES166" s="38">
        <v>0</v>
      </c>
      <c r="ET166" s="38">
        <v>339.9532895169055</v>
      </c>
      <c r="EU166" s="38">
        <v>0</v>
      </c>
      <c r="EV166" s="38">
        <v>25.265236740692316</v>
      </c>
      <c r="EW166" s="38">
        <v>0</v>
      </c>
      <c r="EX166" s="38">
        <v>0</v>
      </c>
      <c r="EY166" s="38">
        <v>0</v>
      </c>
      <c r="EZ166" s="38">
        <v>365.21852625759783</v>
      </c>
      <c r="FC166" t="s">
        <v>81</v>
      </c>
      <c r="FD166" s="38">
        <v>69.648161156898297</v>
      </c>
      <c r="FE166" s="38">
        <v>0</v>
      </c>
      <c r="FF166" s="38">
        <v>0</v>
      </c>
      <c r="FG166" s="38">
        <v>0</v>
      </c>
      <c r="FH166" s="38">
        <v>0</v>
      </c>
      <c r="FI166" s="38">
        <v>0</v>
      </c>
      <c r="FJ166" s="38">
        <v>5.4403868715428567E-4</v>
      </c>
      <c r="FK166" s="38">
        <v>0</v>
      </c>
      <c r="FL166" s="38">
        <v>69.64870519558545</v>
      </c>
      <c r="FP166" s="38"/>
      <c r="FQ166" s="38"/>
      <c r="FR166" s="38"/>
      <c r="FS166" s="38"/>
      <c r="FT166" s="38"/>
      <c r="FU166" s="38"/>
      <c r="FV166" s="38"/>
      <c r="GL166" s="38" t="s">
        <v>118</v>
      </c>
      <c r="GM166" s="38">
        <v>0</v>
      </c>
      <c r="GN166" s="38"/>
      <c r="GO166" s="38"/>
      <c r="GP166" s="38"/>
      <c r="GQ166" s="38"/>
      <c r="GR166" s="38"/>
      <c r="GS166" s="38">
        <v>3.9317045140769555</v>
      </c>
      <c r="GT166" s="38"/>
      <c r="GU166" s="38">
        <v>3.9317045140769555</v>
      </c>
      <c r="GX166" t="s">
        <v>91</v>
      </c>
      <c r="GY166" s="38">
        <v>0</v>
      </c>
      <c r="GZ166" s="38"/>
      <c r="HA166" s="38"/>
      <c r="HB166" s="38"/>
      <c r="HC166" s="38"/>
      <c r="HD166" s="38"/>
      <c r="HE166" s="38"/>
      <c r="HF166" s="38">
        <v>0</v>
      </c>
      <c r="HG166" s="38">
        <f t="shared" si="51"/>
        <v>0</v>
      </c>
    </row>
    <row r="167" spans="1:215" ht="18" x14ac:dyDescent="0.25">
      <c r="A167" s="93"/>
      <c r="B167" s="96"/>
      <c r="C167" s="23" t="s">
        <v>86</v>
      </c>
      <c r="D167" s="71"/>
      <c r="E167" s="72"/>
      <c r="F167" s="72"/>
      <c r="G167" s="72">
        <v>1056.1492673431228</v>
      </c>
      <c r="H167" s="72"/>
      <c r="I167" s="72"/>
      <c r="J167" s="72"/>
      <c r="K167" s="72"/>
      <c r="L167" s="72"/>
      <c r="M167" s="72">
        <v>24.232537337514188</v>
      </c>
      <c r="N167" s="72"/>
      <c r="O167" s="72"/>
      <c r="P167" s="72"/>
      <c r="Q167" s="72"/>
      <c r="R167" s="72"/>
      <c r="S167" s="72"/>
      <c r="T167" s="72"/>
      <c r="U167" s="73"/>
      <c r="V167" s="71">
        <f t="shared" si="52"/>
        <v>1080.3818046806371</v>
      </c>
      <c r="W167" s="71"/>
      <c r="X167" s="72"/>
      <c r="Y167" s="72">
        <v>32.201060321986901</v>
      </c>
      <c r="Z167" s="72">
        <v>111.52621563193627</v>
      </c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>
        <v>0.1740895087727527</v>
      </c>
      <c r="AL167" s="72"/>
      <c r="AM167" s="72">
        <v>26.137029268865454</v>
      </c>
      <c r="AN167" s="74">
        <f t="shared" si="53"/>
        <v>170.0383947315614</v>
      </c>
      <c r="AO167" s="74">
        <f t="shared" si="54"/>
        <v>1250.4201994121984</v>
      </c>
      <c r="AR167" t="s">
        <v>102</v>
      </c>
      <c r="AS167" s="38">
        <v>1112.371529476223</v>
      </c>
      <c r="AT167" s="38">
        <v>5.1040778222183718</v>
      </c>
      <c r="AU167" s="38">
        <v>1656.0426791231309</v>
      </c>
      <c r="AV167" s="38">
        <v>7924.1370433362799</v>
      </c>
      <c r="AW167" s="38">
        <v>230.5647260277409</v>
      </c>
      <c r="AX167" s="38">
        <v>3.5471213349120001</v>
      </c>
      <c r="AY167" s="38">
        <v>0</v>
      </c>
      <c r="AZ167" s="38">
        <v>0</v>
      </c>
      <c r="BA167" s="38">
        <v>3153.194178491</v>
      </c>
      <c r="BB167" s="38">
        <v>0</v>
      </c>
      <c r="BC167" s="38">
        <v>0</v>
      </c>
      <c r="BD167" s="38">
        <v>14084.961355611504</v>
      </c>
      <c r="BF167" s="38"/>
      <c r="BG167" s="38" t="s">
        <v>91</v>
      </c>
      <c r="BH167" s="38">
        <v>392.47321542853882</v>
      </c>
      <c r="BI167" s="38">
        <v>0</v>
      </c>
      <c r="BJ167" s="38">
        <v>0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38">
        <v>0</v>
      </c>
      <c r="BQ167" s="38">
        <v>0</v>
      </c>
      <c r="BR167" s="38">
        <v>0</v>
      </c>
      <c r="BS167" s="38">
        <v>392.47321542853882</v>
      </c>
      <c r="BT167" s="38"/>
      <c r="BV167" t="s">
        <v>88</v>
      </c>
      <c r="BW167" s="38">
        <v>0.61149768894158663</v>
      </c>
      <c r="BX167" s="38">
        <v>0</v>
      </c>
      <c r="BY167" s="38">
        <v>0</v>
      </c>
      <c r="BZ167" s="38">
        <v>0</v>
      </c>
      <c r="CA167" s="38">
        <v>0</v>
      </c>
      <c r="CB167" s="38">
        <v>0</v>
      </c>
      <c r="CC167" s="38">
        <v>0</v>
      </c>
      <c r="CD167" s="38">
        <v>0</v>
      </c>
      <c r="CE167" s="38"/>
      <c r="CF167" s="38">
        <v>0</v>
      </c>
      <c r="CG167" s="38">
        <v>0</v>
      </c>
      <c r="CH167" s="38">
        <v>0</v>
      </c>
      <c r="CI167" s="38">
        <v>0</v>
      </c>
      <c r="CJ167" s="38">
        <v>0</v>
      </c>
      <c r="CK167" s="38"/>
      <c r="CL167" s="38">
        <v>0</v>
      </c>
      <c r="CM167" s="38">
        <v>0</v>
      </c>
      <c r="CN167" s="38">
        <v>0.61149768894158663</v>
      </c>
      <c r="CQ167" t="s">
        <v>90</v>
      </c>
      <c r="CR167" s="38">
        <v>488.84102037796032</v>
      </c>
      <c r="CS167" s="38">
        <v>0</v>
      </c>
      <c r="CT167" s="38">
        <v>0</v>
      </c>
      <c r="CU167" s="38">
        <v>0</v>
      </c>
      <c r="CV167" s="38">
        <v>0</v>
      </c>
      <c r="CW167" s="38">
        <v>0</v>
      </c>
      <c r="CX167" s="38">
        <v>0</v>
      </c>
      <c r="CY167" s="38">
        <v>0</v>
      </c>
      <c r="CZ167" s="38">
        <v>2.4276242509433037E-3</v>
      </c>
      <c r="DA167" s="38">
        <v>9.8558671648922378E-3</v>
      </c>
      <c r="DB167" s="38">
        <v>0</v>
      </c>
      <c r="DC167" s="38">
        <v>488.85330386937619</v>
      </c>
      <c r="DF167" t="s">
        <v>91</v>
      </c>
      <c r="DG167" s="38">
        <v>2.7350480577692311E-2</v>
      </c>
      <c r="DH167" s="38">
        <v>0</v>
      </c>
      <c r="DI167" s="38">
        <v>0</v>
      </c>
      <c r="DJ167" s="38">
        <v>0</v>
      </c>
      <c r="DK167" s="38">
        <v>0</v>
      </c>
      <c r="DL167" s="38">
        <v>0</v>
      </c>
      <c r="DM167" s="38">
        <v>0</v>
      </c>
      <c r="DN167" s="38">
        <v>0</v>
      </c>
      <c r="DO167" s="38">
        <f t="shared" si="50"/>
        <v>2.7350480577692311E-2</v>
      </c>
      <c r="DQ167" s="38"/>
      <c r="DR167" s="38" t="s">
        <v>90</v>
      </c>
      <c r="DS167" s="38">
        <v>2.7740239942424516</v>
      </c>
      <c r="DT167" s="38">
        <v>0</v>
      </c>
      <c r="DU167" s="38">
        <v>0</v>
      </c>
      <c r="DV167" s="38">
        <v>0</v>
      </c>
      <c r="DW167" s="38">
        <v>0</v>
      </c>
      <c r="DX167" s="38"/>
      <c r="DY167" s="38">
        <v>0</v>
      </c>
      <c r="DZ167" s="38">
        <v>4.5131916307523161E-2</v>
      </c>
      <c r="EA167" s="38">
        <v>0.12383451645407406</v>
      </c>
      <c r="EB167" s="38">
        <v>2.942990427004049</v>
      </c>
      <c r="EE167" t="s">
        <v>91</v>
      </c>
      <c r="EF167" s="38">
        <v>16.509189162864246</v>
      </c>
      <c r="EG167" s="38">
        <v>0</v>
      </c>
      <c r="EH167" s="38">
        <v>0</v>
      </c>
      <c r="EI167" s="38">
        <v>0</v>
      </c>
      <c r="EJ167" s="38">
        <v>0</v>
      </c>
      <c r="EK167" s="38">
        <v>0</v>
      </c>
      <c r="EL167" s="38">
        <v>0</v>
      </c>
      <c r="EM167" s="38">
        <v>0</v>
      </c>
      <c r="EN167" s="38">
        <v>16.509189162864246</v>
      </c>
      <c r="EQ167" t="s">
        <v>91</v>
      </c>
      <c r="ER167" s="38">
        <v>20.473869993683646</v>
      </c>
      <c r="ES167" s="38">
        <v>0</v>
      </c>
      <c r="ET167" s="38">
        <v>0</v>
      </c>
      <c r="EU167" s="38">
        <v>0</v>
      </c>
      <c r="EV167" s="38">
        <v>0</v>
      </c>
      <c r="EW167" s="38">
        <v>0</v>
      </c>
      <c r="EX167" s="38">
        <v>0</v>
      </c>
      <c r="EY167" s="38">
        <v>0</v>
      </c>
      <c r="EZ167" s="38">
        <v>20.473869993683646</v>
      </c>
      <c r="FC167" t="s">
        <v>91</v>
      </c>
      <c r="FD167" s="38">
        <v>1.648405417560419</v>
      </c>
      <c r="FE167" s="38">
        <v>0</v>
      </c>
      <c r="FF167" s="38">
        <v>0</v>
      </c>
      <c r="FG167" s="38">
        <v>0</v>
      </c>
      <c r="FH167" s="38">
        <v>0</v>
      </c>
      <c r="FI167" s="38">
        <v>0</v>
      </c>
      <c r="FJ167" s="38">
        <v>0</v>
      </c>
      <c r="FK167" s="38">
        <v>0</v>
      </c>
      <c r="FL167" s="38">
        <v>1.648405417560419</v>
      </c>
      <c r="FP167" s="38"/>
      <c r="FQ167" s="38"/>
      <c r="FR167" s="38"/>
      <c r="FS167" s="38"/>
      <c r="FT167" s="38"/>
      <c r="FU167" s="38"/>
      <c r="FV167" s="38"/>
      <c r="GL167" s="38" t="s">
        <v>91</v>
      </c>
      <c r="GM167" s="38">
        <v>0</v>
      </c>
      <c r="GN167" s="38"/>
      <c r="GO167" s="38"/>
      <c r="GP167" s="38"/>
      <c r="GQ167" s="38"/>
      <c r="GS167" s="38"/>
      <c r="GT167" s="38"/>
      <c r="GU167" s="38">
        <v>0</v>
      </c>
      <c r="GX167" t="s">
        <v>76</v>
      </c>
      <c r="GY167" s="38">
        <v>0</v>
      </c>
      <c r="GZ167" s="38">
        <v>0</v>
      </c>
      <c r="HA167" s="38">
        <v>0</v>
      </c>
      <c r="HB167" s="38">
        <v>0</v>
      </c>
      <c r="HC167" s="38">
        <v>0</v>
      </c>
      <c r="HD167" s="38">
        <v>0</v>
      </c>
      <c r="HE167" s="38">
        <v>0</v>
      </c>
      <c r="HF167" s="38">
        <v>0</v>
      </c>
      <c r="HG167" s="38">
        <f t="shared" si="51"/>
        <v>0</v>
      </c>
    </row>
    <row r="168" spans="1:215" ht="18" x14ac:dyDescent="0.25">
      <c r="A168" s="93"/>
      <c r="B168" s="96"/>
      <c r="C168" s="22" t="s">
        <v>87</v>
      </c>
      <c r="D168" s="75"/>
      <c r="E168" s="76">
        <v>0.20240340843698004</v>
      </c>
      <c r="F168" s="76"/>
      <c r="G168" s="76">
        <v>0</v>
      </c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7"/>
      <c r="V168" s="75">
        <f t="shared" si="52"/>
        <v>0.20240340843698004</v>
      </c>
      <c r="W168" s="75"/>
      <c r="X168" s="76"/>
      <c r="Y168" s="76"/>
      <c r="Z168" s="76">
        <v>26.0849888152567</v>
      </c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>
        <v>0</v>
      </c>
      <c r="AL168" s="76"/>
      <c r="AM168" s="76">
        <v>126.82773944665256</v>
      </c>
      <c r="AN168" s="78">
        <f t="shared" si="53"/>
        <v>152.91272826190925</v>
      </c>
      <c r="AO168" s="78">
        <f t="shared" si="54"/>
        <v>153.11513167034624</v>
      </c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F168" s="38"/>
      <c r="BG168" s="38" t="s">
        <v>76</v>
      </c>
      <c r="BH168" s="38">
        <v>709.33973736165353</v>
      </c>
      <c r="BI168" s="38">
        <v>166.15584329534758</v>
      </c>
      <c r="BJ168" s="38">
        <v>0</v>
      </c>
      <c r="BK168" s="38">
        <v>163.54511984052007</v>
      </c>
      <c r="BL168" s="38">
        <v>42.920694702938</v>
      </c>
      <c r="BM168" s="38">
        <v>20.419866438200327</v>
      </c>
      <c r="BN168" s="38">
        <v>0.20240340843698004</v>
      </c>
      <c r="BO168" s="38">
        <v>0.13053618756371049</v>
      </c>
      <c r="BP168" s="38">
        <v>0.13053618756371049</v>
      </c>
      <c r="BQ168" s="38">
        <v>216.8504738755943</v>
      </c>
      <c r="BR168" s="38">
        <v>0.26023295370468863</v>
      </c>
      <c r="BS168" s="38">
        <v>1319.9554442515232</v>
      </c>
      <c r="BT168" s="38"/>
      <c r="BV168" t="s">
        <v>89</v>
      </c>
      <c r="BW168" s="38">
        <v>0.52775684539519707</v>
      </c>
      <c r="BX168" s="38">
        <v>0</v>
      </c>
      <c r="BY168" s="38">
        <v>0</v>
      </c>
      <c r="BZ168" s="38">
        <v>0</v>
      </c>
      <c r="CA168" s="38">
        <v>0</v>
      </c>
      <c r="CB168" s="38">
        <v>0</v>
      </c>
      <c r="CC168" s="38">
        <v>0</v>
      </c>
      <c r="CD168" s="38">
        <v>0</v>
      </c>
      <c r="CE168" s="38"/>
      <c r="CF168" s="38">
        <v>0</v>
      </c>
      <c r="CG168" s="38">
        <v>0</v>
      </c>
      <c r="CH168" s="38">
        <v>0</v>
      </c>
      <c r="CI168" s="38">
        <v>0</v>
      </c>
      <c r="CJ168" s="38">
        <v>0</v>
      </c>
      <c r="CK168" s="38"/>
      <c r="CL168" s="38">
        <v>0</v>
      </c>
      <c r="CM168" s="38">
        <v>0</v>
      </c>
      <c r="CN168" s="38">
        <v>0.52775684539519707</v>
      </c>
      <c r="CQ168" t="s">
        <v>91</v>
      </c>
      <c r="CR168" s="38">
        <v>4.4812236000829246</v>
      </c>
      <c r="CS168" s="38">
        <v>0</v>
      </c>
      <c r="CT168" s="38">
        <v>0</v>
      </c>
      <c r="CU168" s="38">
        <v>0</v>
      </c>
      <c r="CV168" s="38">
        <v>0</v>
      </c>
      <c r="CW168" s="38">
        <v>0</v>
      </c>
      <c r="CX168" s="38">
        <v>0</v>
      </c>
      <c r="CY168" s="38">
        <v>0</v>
      </c>
      <c r="CZ168" s="38">
        <v>0</v>
      </c>
      <c r="DA168" s="38">
        <v>0</v>
      </c>
      <c r="DB168" s="38">
        <v>0</v>
      </c>
      <c r="DC168" s="38">
        <v>4.4812236000829246</v>
      </c>
      <c r="DF168" t="s">
        <v>76</v>
      </c>
      <c r="DG168" s="38">
        <v>0.18464729983730674</v>
      </c>
      <c r="DH168" s="38">
        <v>6.0209911897996134E-2</v>
      </c>
      <c r="DI168" s="38">
        <v>0</v>
      </c>
      <c r="DJ168" s="38">
        <v>0.32735985265676837</v>
      </c>
      <c r="DK168" s="38">
        <v>0</v>
      </c>
      <c r="DL168" s="38">
        <v>0</v>
      </c>
      <c r="DM168" s="38">
        <v>1.3303641164590454</v>
      </c>
      <c r="DN168" s="38">
        <v>0.27651825558877885</v>
      </c>
      <c r="DO168" s="38">
        <f t="shared" si="50"/>
        <v>2.1790994364398957</v>
      </c>
      <c r="DQ168" s="38"/>
      <c r="DR168" s="38" t="s">
        <v>91</v>
      </c>
      <c r="DS168" s="38">
        <v>4.0291522959981121</v>
      </c>
      <c r="DT168" s="38">
        <v>0</v>
      </c>
      <c r="DU168" s="38">
        <v>0</v>
      </c>
      <c r="DV168" s="38">
        <v>0</v>
      </c>
      <c r="DW168" s="38">
        <v>0</v>
      </c>
      <c r="DX168" s="38"/>
      <c r="DY168" s="38">
        <v>0</v>
      </c>
      <c r="DZ168" s="38">
        <v>0</v>
      </c>
      <c r="EA168" s="38">
        <v>0</v>
      </c>
      <c r="EB168" s="38">
        <v>4.0291522959981121</v>
      </c>
      <c r="EE168" t="s">
        <v>76</v>
      </c>
      <c r="EF168" s="38">
        <v>19.455608498765173</v>
      </c>
      <c r="EG168" s="38">
        <v>0.96067156948714494</v>
      </c>
      <c r="EH168" s="38">
        <v>0</v>
      </c>
      <c r="EI168" s="38">
        <v>0</v>
      </c>
      <c r="EJ168" s="38">
        <v>0</v>
      </c>
      <c r="EK168" s="38">
        <v>0</v>
      </c>
      <c r="EL168" s="38">
        <v>0</v>
      </c>
      <c r="EM168" s="38">
        <v>0</v>
      </c>
      <c r="EN168" s="38">
        <v>20.41628006825232</v>
      </c>
      <c r="EQ168" t="s">
        <v>76</v>
      </c>
      <c r="ER168" s="38">
        <v>30.078424774097719</v>
      </c>
      <c r="ES168" s="38">
        <v>0.83906052818823529</v>
      </c>
      <c r="ET168" s="38">
        <v>339.9532895169055</v>
      </c>
      <c r="EU168" s="38">
        <v>0</v>
      </c>
      <c r="EV168" s="38">
        <v>25.265236740692316</v>
      </c>
      <c r="EW168" s="38">
        <v>0</v>
      </c>
      <c r="EX168" s="38">
        <v>0</v>
      </c>
      <c r="EY168" s="38">
        <v>0</v>
      </c>
      <c r="EZ168" s="38">
        <v>396.1360115598838</v>
      </c>
      <c r="FC168" t="s">
        <v>76</v>
      </c>
      <c r="FD168" s="38">
        <v>80.494719742222273</v>
      </c>
      <c r="FE168" s="38">
        <v>0.36830586050430381</v>
      </c>
      <c r="FF168" s="38">
        <v>0</v>
      </c>
      <c r="FG168" s="38">
        <v>0</v>
      </c>
      <c r="FH168" s="38">
        <v>0</v>
      </c>
      <c r="FI168" s="38">
        <v>0</v>
      </c>
      <c r="FJ168" s="38">
        <v>5.4403868715428567E-4</v>
      </c>
      <c r="FK168" s="38">
        <v>0</v>
      </c>
      <c r="FL168" s="38">
        <v>80.863569641413733</v>
      </c>
      <c r="FP168" s="38"/>
      <c r="FQ168" s="38"/>
      <c r="FR168" s="38"/>
      <c r="FS168" s="38"/>
      <c r="FT168" s="38"/>
      <c r="FU168" s="38"/>
      <c r="FV168" s="38"/>
      <c r="GL168" s="38" t="s">
        <v>119</v>
      </c>
      <c r="GM168" s="38"/>
      <c r="GN168" s="38">
        <v>13.936341807135847</v>
      </c>
      <c r="GO168" s="38">
        <v>0</v>
      </c>
      <c r="GP168" s="38"/>
      <c r="GQ168" s="38"/>
      <c r="GR168" s="38">
        <v>0</v>
      </c>
      <c r="GS168" s="38">
        <v>1850.0850095185135</v>
      </c>
      <c r="GT168" s="38">
        <v>1510.3032982568657</v>
      </c>
      <c r="GU168" s="38">
        <v>3374.3246495825151</v>
      </c>
      <c r="HF168">
        <v>0</v>
      </c>
    </row>
    <row r="169" spans="1:215" ht="18" x14ac:dyDescent="0.25">
      <c r="A169" s="93"/>
      <c r="B169" s="96"/>
      <c r="C169" s="23" t="s">
        <v>88</v>
      </c>
      <c r="D169" s="71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3"/>
      <c r="V169" s="71">
        <f t="shared" si="52"/>
        <v>0</v>
      </c>
      <c r="W169" s="71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>
        <v>47.860113555002094</v>
      </c>
      <c r="AN169" s="74">
        <f t="shared" si="53"/>
        <v>47.860113555002094</v>
      </c>
      <c r="AO169" s="74">
        <f t="shared" si="54"/>
        <v>47.860113555002094</v>
      </c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V169" t="s">
        <v>90</v>
      </c>
      <c r="BW169" s="38">
        <v>1.4080839840232102</v>
      </c>
      <c r="BX169" s="38">
        <v>0</v>
      </c>
      <c r="BY169" s="38">
        <v>0</v>
      </c>
      <c r="BZ169" s="38">
        <v>0</v>
      </c>
      <c r="CA169" s="38">
        <v>0</v>
      </c>
      <c r="CB169" s="38">
        <v>0</v>
      </c>
      <c r="CC169" s="38">
        <v>0</v>
      </c>
      <c r="CD169" s="38">
        <v>0</v>
      </c>
      <c r="CE169" s="38"/>
      <c r="CF169" s="38">
        <v>0</v>
      </c>
      <c r="CG169" s="38">
        <v>0</v>
      </c>
      <c r="CH169" s="38">
        <v>0</v>
      </c>
      <c r="CI169" s="38">
        <v>5.6889787110108595E-3</v>
      </c>
      <c r="CJ169" s="38">
        <v>1.6350311796712199E-2</v>
      </c>
      <c r="CK169" s="38"/>
      <c r="CL169" s="38">
        <v>0</v>
      </c>
      <c r="CM169" s="38">
        <v>0</v>
      </c>
      <c r="CN169" s="38">
        <v>1.4301232745309331</v>
      </c>
      <c r="CQ169" t="s">
        <v>76</v>
      </c>
      <c r="CR169" s="38">
        <v>3145.690931747059</v>
      </c>
      <c r="CS169" s="38">
        <v>23.825823569390121</v>
      </c>
      <c r="CT169" s="38">
        <v>0</v>
      </c>
      <c r="CU169" s="38">
        <v>4.3797885831018561E-2</v>
      </c>
      <c r="CV169" s="38">
        <v>2.7598016808513169E-2</v>
      </c>
      <c r="CW169" s="38">
        <v>8.2576430767536263E-3</v>
      </c>
      <c r="CX169" s="38">
        <v>1.1933098846920112</v>
      </c>
      <c r="CY169" s="38">
        <v>0.51073954865316917</v>
      </c>
      <c r="CZ169" s="38">
        <v>1.716086446234797E-2</v>
      </c>
      <c r="DA169" s="38">
        <v>157.29046456147256</v>
      </c>
      <c r="DB169" s="38">
        <v>22.569150341135011</v>
      </c>
      <c r="DC169" s="38">
        <v>3351.1772340625807</v>
      </c>
      <c r="DN169">
        <v>0</v>
      </c>
      <c r="DQ169" s="38"/>
      <c r="DR169" s="38" t="s">
        <v>76</v>
      </c>
      <c r="DS169" s="38">
        <v>134.28771860050855</v>
      </c>
      <c r="DT169" s="38">
        <v>2.5970539554868686</v>
      </c>
      <c r="DU169" s="38">
        <v>0</v>
      </c>
      <c r="DV169" s="38">
        <v>4.2465776875866643</v>
      </c>
      <c r="DW169" s="38">
        <v>7.8260401468913422E-3</v>
      </c>
      <c r="DX169" s="38">
        <v>0</v>
      </c>
      <c r="DY169" s="38">
        <v>0.22639797628484726</v>
      </c>
      <c r="DZ169" s="38">
        <v>3.6006359362896982</v>
      </c>
      <c r="EA169" s="38">
        <v>77.58056136189461</v>
      </c>
      <c r="EB169" s="38">
        <v>222.54677155819815</v>
      </c>
      <c r="FP169" s="38"/>
      <c r="FQ169" s="38"/>
      <c r="FR169" s="38"/>
      <c r="FS169" s="38"/>
      <c r="FT169" s="38"/>
      <c r="FU169" s="38"/>
      <c r="FV169" s="38"/>
      <c r="GL169" s="38" t="s">
        <v>120</v>
      </c>
      <c r="GM169" s="38"/>
      <c r="GN169" s="38">
        <v>3.6406530147768699</v>
      </c>
      <c r="GO169" s="38">
        <v>0</v>
      </c>
      <c r="GP169" s="38"/>
      <c r="GQ169" s="38"/>
      <c r="GR169" s="38">
        <v>0</v>
      </c>
      <c r="GS169" s="38">
        <v>5323.6751907612506</v>
      </c>
      <c r="GT169" s="38">
        <v>880.69679470537494</v>
      </c>
      <c r="GU169" s="38">
        <v>6208.012638481403</v>
      </c>
      <c r="HF169">
        <v>0</v>
      </c>
    </row>
    <row r="170" spans="1:215" ht="18" x14ac:dyDescent="0.25">
      <c r="A170" s="93"/>
      <c r="B170" s="96"/>
      <c r="C170" s="22" t="s">
        <v>89</v>
      </c>
      <c r="D170" s="75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7"/>
      <c r="V170" s="75">
        <f t="shared" si="52"/>
        <v>0</v>
      </c>
      <c r="W170" s="75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>
        <v>9.1147436120375733</v>
      </c>
      <c r="AN170" s="78">
        <f t="shared" si="53"/>
        <v>9.1147436120375733</v>
      </c>
      <c r="AO170" s="78">
        <f t="shared" si="54"/>
        <v>9.1147436120375733</v>
      </c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V170" t="s">
        <v>91</v>
      </c>
      <c r="BW170" s="38">
        <v>5.5394319530795908</v>
      </c>
      <c r="BX170" s="38">
        <v>0</v>
      </c>
      <c r="BY170" s="38">
        <v>0</v>
      </c>
      <c r="BZ170" s="38">
        <v>0</v>
      </c>
      <c r="CA170" s="38">
        <v>0</v>
      </c>
      <c r="CB170" s="38">
        <v>0</v>
      </c>
      <c r="CC170" s="38">
        <v>0</v>
      </c>
      <c r="CD170" s="38">
        <v>0</v>
      </c>
      <c r="CE170" s="38"/>
      <c r="CF170" s="38">
        <v>0</v>
      </c>
      <c r="CG170" s="38">
        <v>0</v>
      </c>
      <c r="CH170" s="38">
        <v>0</v>
      </c>
      <c r="CI170" s="38">
        <v>0</v>
      </c>
      <c r="CJ170" s="38">
        <v>0</v>
      </c>
      <c r="CK170" s="38"/>
      <c r="CL170" s="38">
        <v>0</v>
      </c>
      <c r="CM170" s="38">
        <v>0</v>
      </c>
      <c r="CN170" s="38">
        <v>5.5394319530795908</v>
      </c>
      <c r="DA170">
        <v>0</v>
      </c>
      <c r="DN170">
        <v>0</v>
      </c>
      <c r="EA170">
        <v>0</v>
      </c>
      <c r="FP170" s="38"/>
      <c r="FQ170" s="38"/>
      <c r="FR170" s="38"/>
      <c r="FS170" s="38"/>
      <c r="FT170" s="38"/>
      <c r="FU170" s="38"/>
      <c r="FV170" s="38"/>
      <c r="GL170" s="38" t="s">
        <v>76</v>
      </c>
      <c r="GM170" s="38">
        <v>0</v>
      </c>
      <c r="GN170" s="38">
        <v>18.573882265880716</v>
      </c>
      <c r="GO170" s="38">
        <v>0</v>
      </c>
      <c r="GP170" s="38">
        <v>0</v>
      </c>
      <c r="GQ170" s="38">
        <v>0</v>
      </c>
      <c r="GR170" s="38">
        <v>0</v>
      </c>
      <c r="GS170" s="38">
        <v>7177.6919047938409</v>
      </c>
      <c r="GT170" s="38">
        <v>2391.0000929622406</v>
      </c>
      <c r="GU170" s="38">
        <v>9587.2658800219633</v>
      </c>
      <c r="HF170">
        <v>0</v>
      </c>
    </row>
    <row r="171" spans="1:215" ht="18" x14ac:dyDescent="0.25">
      <c r="A171" s="93"/>
      <c r="B171" s="96"/>
      <c r="C171" s="23" t="s">
        <v>90</v>
      </c>
      <c r="D171" s="71"/>
      <c r="E171" s="72"/>
      <c r="F171" s="72"/>
      <c r="G171" s="72"/>
      <c r="H171" s="72"/>
      <c r="I171" s="72"/>
      <c r="J171" s="72"/>
      <c r="K171" s="72"/>
      <c r="L171" s="72">
        <v>0</v>
      </c>
      <c r="M171" s="72"/>
      <c r="N171" s="72"/>
      <c r="O171" s="72"/>
      <c r="P171" s="72"/>
      <c r="Q171" s="72"/>
      <c r="R171" s="72"/>
      <c r="S171" s="72"/>
      <c r="T171" s="72"/>
      <c r="U171" s="73"/>
      <c r="V171" s="71">
        <f t="shared" si="52"/>
        <v>0</v>
      </c>
      <c r="W171" s="71"/>
      <c r="X171" s="72"/>
      <c r="Y171" s="72"/>
      <c r="Z171" s="72"/>
      <c r="AA171" s="72"/>
      <c r="AB171" s="72">
        <v>5.8620758600120955E-2</v>
      </c>
      <c r="AC171" s="72"/>
      <c r="AD171" s="72">
        <v>0.2135397427747309</v>
      </c>
      <c r="AE171" s="72"/>
      <c r="AF171" s="72"/>
      <c r="AG171" s="72"/>
      <c r="AH171" s="72"/>
      <c r="AI171" s="72"/>
      <c r="AJ171" s="72"/>
      <c r="AK171" s="72"/>
      <c r="AL171" s="72"/>
      <c r="AM171" s="72">
        <v>501.5715631842973</v>
      </c>
      <c r="AN171" s="74">
        <f t="shared" si="53"/>
        <v>501.84372368567216</v>
      </c>
      <c r="AO171" s="74">
        <f t="shared" si="54"/>
        <v>501.84372368567216</v>
      </c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V171" t="s">
        <v>76</v>
      </c>
      <c r="BW171" s="38">
        <v>504.23254081586811</v>
      </c>
      <c r="BX171" s="38">
        <v>304.51346453803257</v>
      </c>
      <c r="BY171" s="38">
        <v>0</v>
      </c>
      <c r="BZ171" s="38">
        <v>241.5692738622549</v>
      </c>
      <c r="CA171" s="38">
        <v>25.401915324280591</v>
      </c>
      <c r="CB171" s="38">
        <v>57.974493296811964</v>
      </c>
      <c r="CC171" s="38">
        <v>4.326433381071296</v>
      </c>
      <c r="CD171" s="38">
        <v>37.226710281346833</v>
      </c>
      <c r="CE171" s="38">
        <v>0</v>
      </c>
      <c r="CF171" s="38">
        <v>3.0893945040261474E-2</v>
      </c>
      <c r="CG171" s="38">
        <v>29.149055740069439</v>
      </c>
      <c r="CH171" s="38">
        <v>7.9042122913788795</v>
      </c>
      <c r="CI171" s="38">
        <v>5.6889787110108595E-3</v>
      </c>
      <c r="CJ171" s="38">
        <v>181.97574778931934</v>
      </c>
      <c r="CK171" s="38">
        <v>0</v>
      </c>
      <c r="CL171" s="38">
        <v>0</v>
      </c>
      <c r="CM171" s="38">
        <v>0</v>
      </c>
      <c r="CN171" s="38">
        <v>1394.3104302441855</v>
      </c>
      <c r="DA171">
        <v>0</v>
      </c>
      <c r="DN171">
        <v>0</v>
      </c>
      <c r="EA171">
        <v>0</v>
      </c>
      <c r="FP171" s="38"/>
      <c r="FQ171" s="38"/>
      <c r="FR171" s="38"/>
      <c r="FS171" s="38"/>
      <c r="FT171" s="38"/>
      <c r="FU171" s="38"/>
      <c r="FV171" s="38"/>
      <c r="GS171">
        <v>0</v>
      </c>
      <c r="HF171">
        <v>0</v>
      </c>
    </row>
    <row r="172" spans="1:215" ht="18" x14ac:dyDescent="0.25">
      <c r="A172" s="93"/>
      <c r="B172" s="96"/>
      <c r="C172" s="22" t="s">
        <v>91</v>
      </c>
      <c r="D172" s="75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7"/>
      <c r="V172" s="75">
        <f t="shared" si="52"/>
        <v>0</v>
      </c>
      <c r="W172" s="75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>
        <v>1072.1438694337558</v>
      </c>
      <c r="AN172" s="78">
        <f t="shared" si="53"/>
        <v>1072.1438694337558</v>
      </c>
      <c r="AO172" s="78">
        <f t="shared" si="54"/>
        <v>1072.1438694337558</v>
      </c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CJ172">
        <v>0</v>
      </c>
      <c r="DA172">
        <v>0</v>
      </c>
      <c r="DN172">
        <v>0</v>
      </c>
      <c r="EA172">
        <v>0</v>
      </c>
      <c r="FP172" s="38"/>
      <c r="FQ172" s="38"/>
      <c r="FR172" s="38"/>
      <c r="FS172" s="38"/>
      <c r="FT172" s="38"/>
      <c r="FU172" s="38"/>
      <c r="FV172" s="38"/>
      <c r="GS172">
        <v>0</v>
      </c>
      <c r="HF172">
        <v>0</v>
      </c>
    </row>
    <row r="173" spans="1:215" x14ac:dyDescent="0.25">
      <c r="A173" s="93"/>
      <c r="B173" s="96"/>
      <c r="C173" s="23" t="s">
        <v>105</v>
      </c>
      <c r="D173" s="71"/>
      <c r="E173" s="72"/>
      <c r="F173" s="72"/>
      <c r="G173" s="72"/>
      <c r="H173" s="72">
        <v>3153.194178491</v>
      </c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3"/>
      <c r="V173" s="71">
        <f t="shared" si="52"/>
        <v>3153.194178491</v>
      </c>
      <c r="W173" s="71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4">
        <f t="shared" si="53"/>
        <v>0</v>
      </c>
      <c r="AO173" s="74">
        <f t="shared" si="54"/>
        <v>3153.194178491</v>
      </c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CJ173">
        <v>0</v>
      </c>
      <c r="DA173">
        <v>0</v>
      </c>
      <c r="DN173">
        <v>0</v>
      </c>
      <c r="EA173">
        <v>0</v>
      </c>
      <c r="FP173" s="38"/>
      <c r="FQ173" s="38"/>
      <c r="FR173" s="38"/>
      <c r="FS173" s="38"/>
      <c r="FT173" s="38"/>
      <c r="FU173" s="38"/>
      <c r="FV173" s="38"/>
      <c r="GS173">
        <v>0</v>
      </c>
      <c r="HF173">
        <v>0</v>
      </c>
    </row>
    <row r="174" spans="1:215" x14ac:dyDescent="0.25">
      <c r="A174" s="94"/>
      <c r="B174" s="97"/>
      <c r="C174" s="31" t="s">
        <v>92</v>
      </c>
      <c r="D174" s="84">
        <f t="shared" ref="D174:K174" si="55">SUM(D159:D173)</f>
        <v>4.326433381071296</v>
      </c>
      <c r="E174" s="85">
        <f t="shared" si="55"/>
        <v>58.176896705248943</v>
      </c>
      <c r="F174" s="85">
        <f t="shared" si="55"/>
        <v>37.226710281346833</v>
      </c>
      <c r="G174" s="85">
        <f t="shared" si="55"/>
        <v>8333.8691724651289</v>
      </c>
      <c r="H174" s="85">
        <f t="shared" si="55"/>
        <v>3153.194178491</v>
      </c>
      <c r="I174" s="85">
        <f t="shared" si="55"/>
        <v>0</v>
      </c>
      <c r="J174" s="85">
        <f t="shared" si="55"/>
        <v>0</v>
      </c>
      <c r="K174" s="85">
        <f t="shared" si="55"/>
        <v>0</v>
      </c>
      <c r="L174" s="85">
        <f>SUM(L159:L173)</f>
        <v>0</v>
      </c>
      <c r="M174" s="85">
        <f>SUM(M159:M173)</f>
        <v>24.232537337514188</v>
      </c>
      <c r="N174" s="85">
        <f t="shared" ref="N174:S174" si="56">SUM(N159:N173)</f>
        <v>0</v>
      </c>
      <c r="O174" s="85">
        <f t="shared" si="56"/>
        <v>0</v>
      </c>
      <c r="P174" s="85">
        <f t="shared" si="56"/>
        <v>0</v>
      </c>
      <c r="Q174" s="85">
        <f t="shared" si="56"/>
        <v>0</v>
      </c>
      <c r="R174" s="85">
        <f t="shared" si="56"/>
        <v>0</v>
      </c>
      <c r="S174" s="85">
        <f t="shared" si="56"/>
        <v>0</v>
      </c>
      <c r="T174" s="85">
        <f>SUM(T159:T173)</f>
        <v>0</v>
      </c>
      <c r="U174" s="85"/>
      <c r="V174" s="84">
        <f>SUM(D174:T174)</f>
        <v>11611.025928661309</v>
      </c>
      <c r="W174" s="84">
        <f t="shared" ref="W174:AL174" si="57">SUM(W159:W173)</f>
        <v>0</v>
      </c>
      <c r="X174" s="85">
        <f t="shared" si="57"/>
        <v>0</v>
      </c>
      <c r="Y174" s="85">
        <f t="shared" si="57"/>
        <v>298.9227601119149</v>
      </c>
      <c r="Z174" s="85">
        <f t="shared" si="57"/>
        <v>2173.936994617346</v>
      </c>
      <c r="AA174" s="85">
        <f t="shared" si="57"/>
        <v>2753.7827657739858</v>
      </c>
      <c r="AB174" s="85">
        <f t="shared" si="57"/>
        <v>5.0849301221729668</v>
      </c>
      <c r="AC174" s="85">
        <f t="shared" si="57"/>
        <v>360.88508538565463</v>
      </c>
      <c r="AD174" s="85">
        <f t="shared" si="57"/>
        <v>7811.6656706377107</v>
      </c>
      <c r="AE174" s="85">
        <f t="shared" si="57"/>
        <v>0</v>
      </c>
      <c r="AF174" s="85">
        <f t="shared" si="57"/>
        <v>30.472901812325158</v>
      </c>
      <c r="AG174" s="85">
        <f t="shared" si="57"/>
        <v>8.4149518400320495</v>
      </c>
      <c r="AH174" s="85">
        <f t="shared" si="57"/>
        <v>0</v>
      </c>
      <c r="AI174" s="85">
        <f t="shared" si="57"/>
        <v>0</v>
      </c>
      <c r="AJ174" s="85">
        <f t="shared" si="57"/>
        <v>0</v>
      </c>
      <c r="AK174" s="85">
        <f t="shared" si="57"/>
        <v>5.1040778222183718</v>
      </c>
      <c r="AL174" s="85">
        <f t="shared" si="57"/>
        <v>0</v>
      </c>
      <c r="AM174" s="85">
        <f>SUM(AM159:AM173)</f>
        <v>5736.1358583162355</v>
      </c>
      <c r="AN174" s="84">
        <f>SUM(W174:AM174)</f>
        <v>19184.405996439596</v>
      </c>
      <c r="AO174" s="86">
        <f>+AN174+V174</f>
        <v>30795.431925100907</v>
      </c>
      <c r="AP174" s="3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CJ174">
        <v>0</v>
      </c>
      <c r="DA174">
        <v>0</v>
      </c>
      <c r="DN174">
        <v>0</v>
      </c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>
        <v>0</v>
      </c>
      <c r="EB174" s="38"/>
      <c r="FP174" s="38"/>
      <c r="FQ174" s="38"/>
      <c r="FR174" s="38"/>
      <c r="FS174" s="38"/>
      <c r="FT174" s="38"/>
      <c r="FU174" s="38"/>
      <c r="FV174" s="38"/>
      <c r="GS174">
        <v>0</v>
      </c>
      <c r="HF174">
        <v>0</v>
      </c>
    </row>
    <row r="175" spans="1:215" x14ac:dyDescent="0.25"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CJ175">
        <v>0</v>
      </c>
      <c r="DA175">
        <v>0</v>
      </c>
      <c r="DN175">
        <v>0</v>
      </c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>
        <v>0</v>
      </c>
      <c r="EB175" s="38"/>
      <c r="FP175" s="38"/>
      <c r="FQ175" s="38"/>
      <c r="FR175" s="38"/>
      <c r="FS175" s="38"/>
      <c r="FT175" s="38"/>
      <c r="FU175" s="38"/>
      <c r="FV175" s="38"/>
      <c r="GS175">
        <v>0</v>
      </c>
      <c r="HF175">
        <v>0</v>
      </c>
    </row>
    <row r="176" spans="1:215" x14ac:dyDescent="0.25"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CJ176">
        <v>0</v>
      </c>
      <c r="DA176">
        <v>0</v>
      </c>
      <c r="DN176">
        <v>0</v>
      </c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>
        <v>0</v>
      </c>
      <c r="EB176" s="38"/>
      <c r="FP176" s="38"/>
      <c r="FQ176" s="38"/>
      <c r="FR176" s="38"/>
      <c r="FS176" s="38"/>
      <c r="FT176" s="38"/>
      <c r="FU176" s="38"/>
      <c r="FV176" s="38"/>
      <c r="GS176">
        <v>0</v>
      </c>
      <c r="HF176">
        <v>0</v>
      </c>
    </row>
    <row r="177" spans="1:216" x14ac:dyDescent="0.25">
      <c r="A177" s="1"/>
      <c r="B177" s="99" t="s">
        <v>163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S177" t="s">
        <v>128</v>
      </c>
      <c r="CJ177">
        <v>0</v>
      </c>
      <c r="CN177" s="38">
        <v>1358.5762237160304</v>
      </c>
      <c r="DA177">
        <v>0</v>
      </c>
      <c r="DN177">
        <v>0</v>
      </c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>
        <v>0</v>
      </c>
      <c r="EB177" s="38"/>
      <c r="FP177" s="38"/>
      <c r="FQ177" s="38"/>
      <c r="FR177" s="38"/>
      <c r="FS177" s="38"/>
      <c r="FT177" s="38"/>
      <c r="FU177" s="38"/>
      <c r="FV177" s="38"/>
      <c r="GS177">
        <v>0</v>
      </c>
      <c r="HF177">
        <v>0</v>
      </c>
    </row>
    <row r="178" spans="1:216" x14ac:dyDescent="0.25">
      <c r="A178" s="2"/>
      <c r="B178" s="3"/>
      <c r="C178" s="4"/>
      <c r="D178" s="88" t="s">
        <v>0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9"/>
      <c r="W178" s="90" t="s">
        <v>1</v>
      </c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2"/>
      <c r="AO178" s="5"/>
      <c r="AQ178" t="s">
        <v>137</v>
      </c>
      <c r="AS178" t="s">
        <v>95</v>
      </c>
      <c r="BF178" s="38" t="s">
        <v>159</v>
      </c>
      <c r="BG178" s="38"/>
      <c r="BH178" s="38"/>
      <c r="BI178" s="38" t="s">
        <v>95</v>
      </c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U178" t="s">
        <v>159</v>
      </c>
      <c r="BW178" t="s">
        <v>95</v>
      </c>
      <c r="CP178" t="s">
        <v>159</v>
      </c>
      <c r="CR178" t="s">
        <v>95</v>
      </c>
      <c r="DE178" t="s">
        <v>159</v>
      </c>
      <c r="DG178" t="s">
        <v>95</v>
      </c>
      <c r="DN178">
        <v>0</v>
      </c>
      <c r="DQ178" s="38" t="s">
        <v>159</v>
      </c>
      <c r="DR178" s="38"/>
      <c r="DS178" s="38" t="s">
        <v>95</v>
      </c>
      <c r="DT178" s="38"/>
      <c r="DU178" s="38"/>
      <c r="DV178" s="38"/>
      <c r="DW178" s="38"/>
      <c r="DX178" s="38"/>
      <c r="DY178" s="38"/>
      <c r="DZ178" s="38"/>
      <c r="EA178" s="38"/>
      <c r="EB178" s="38"/>
      <c r="ED178" t="s">
        <v>159</v>
      </c>
      <c r="EF178" t="s">
        <v>95</v>
      </c>
      <c r="EP178" t="s">
        <v>159</v>
      </c>
      <c r="ER178" t="s">
        <v>95</v>
      </c>
      <c r="FB178" t="s">
        <v>159</v>
      </c>
      <c r="FD178" t="s">
        <v>95</v>
      </c>
      <c r="GK178" t="s">
        <v>159</v>
      </c>
      <c r="GM178" t="s">
        <v>95</v>
      </c>
      <c r="GW178" t="s">
        <v>159</v>
      </c>
      <c r="GY178" t="s">
        <v>95</v>
      </c>
      <c r="HF178">
        <v>0</v>
      </c>
    </row>
    <row r="179" spans="1:216" s="43" customFormat="1" ht="15" customHeight="1" x14ac:dyDescent="0.25">
      <c r="A179" s="2"/>
      <c r="B179" s="2" t="str">
        <f>+AQ178</f>
        <v>DEPARTAMENTO DE  HUANCAVELICA</v>
      </c>
      <c r="C179" s="6"/>
      <c r="D179" s="53" t="s">
        <v>2</v>
      </c>
      <c r="E179" s="54" t="s">
        <v>3</v>
      </c>
      <c r="F179" s="54" t="s">
        <v>4</v>
      </c>
      <c r="G179" s="54" t="s">
        <v>5</v>
      </c>
      <c r="H179" s="54" t="s">
        <v>6</v>
      </c>
      <c r="I179" s="54" t="s">
        <v>7</v>
      </c>
      <c r="J179" s="54" t="s">
        <v>8</v>
      </c>
      <c r="K179" s="54" t="s">
        <v>9</v>
      </c>
      <c r="L179" s="54" t="s">
        <v>10</v>
      </c>
      <c r="M179" s="54" t="s">
        <v>11</v>
      </c>
      <c r="N179" s="54" t="s">
        <v>12</v>
      </c>
      <c r="O179" s="54" t="s">
        <v>13</v>
      </c>
      <c r="P179" s="54" t="s">
        <v>14</v>
      </c>
      <c r="Q179" s="54" t="s">
        <v>15</v>
      </c>
      <c r="R179" s="54" t="s">
        <v>16</v>
      </c>
      <c r="S179" s="54" t="s">
        <v>17</v>
      </c>
      <c r="T179" s="54" t="s">
        <v>18</v>
      </c>
      <c r="U179" s="55" t="s">
        <v>19</v>
      </c>
      <c r="V179" s="56" t="s">
        <v>20</v>
      </c>
      <c r="W179" s="53" t="s">
        <v>21</v>
      </c>
      <c r="X179" s="54" t="s">
        <v>22</v>
      </c>
      <c r="Y179" s="54" t="s">
        <v>23</v>
      </c>
      <c r="Z179" s="54" t="s">
        <v>24</v>
      </c>
      <c r="AA179" s="54" t="s">
        <v>25</v>
      </c>
      <c r="AB179" s="54" t="s">
        <v>26</v>
      </c>
      <c r="AC179" s="54" t="s">
        <v>27</v>
      </c>
      <c r="AD179" s="54" t="s">
        <v>28</v>
      </c>
      <c r="AE179" s="54" t="s">
        <v>29</v>
      </c>
      <c r="AF179" s="54" t="s">
        <v>30</v>
      </c>
      <c r="AG179" s="54" t="s">
        <v>31</v>
      </c>
      <c r="AH179" s="54" t="s">
        <v>32</v>
      </c>
      <c r="AI179" s="54" t="s">
        <v>33</v>
      </c>
      <c r="AJ179" s="54" t="s">
        <v>34</v>
      </c>
      <c r="AK179" s="54" t="s">
        <v>35</v>
      </c>
      <c r="AL179" s="54" t="s">
        <v>36</v>
      </c>
      <c r="AM179" s="54" t="s">
        <v>37</v>
      </c>
      <c r="AN179" s="57" t="s">
        <v>38</v>
      </c>
      <c r="AO179" s="57" t="s">
        <v>39</v>
      </c>
      <c r="AS179" s="43" t="s">
        <v>106</v>
      </c>
      <c r="AT179" s="43" t="s">
        <v>72</v>
      </c>
      <c r="AU179" s="43" t="s">
        <v>96</v>
      </c>
      <c r="AV179" s="43" t="s">
        <v>43</v>
      </c>
      <c r="AW179" s="43" t="s">
        <v>107</v>
      </c>
      <c r="AX179" s="43" t="s">
        <v>97</v>
      </c>
      <c r="AY179" s="43" t="s">
        <v>98</v>
      </c>
      <c r="AZ179" s="43" t="s">
        <v>99</v>
      </c>
      <c r="BA179" s="43" t="s">
        <v>44</v>
      </c>
      <c r="BB179" s="43" t="s">
        <v>100</v>
      </c>
      <c r="BC179" s="43" t="s">
        <v>101</v>
      </c>
      <c r="BD179" s="43" t="s">
        <v>102</v>
      </c>
      <c r="BF179" s="52" t="s">
        <v>77</v>
      </c>
      <c r="BG179" s="52"/>
      <c r="BH179" s="52" t="s">
        <v>106</v>
      </c>
      <c r="BI179" s="52" t="s">
        <v>96</v>
      </c>
      <c r="BJ179" s="52" t="s">
        <v>72</v>
      </c>
      <c r="BK179" s="52" t="s">
        <v>43</v>
      </c>
      <c r="BL179" s="52" t="s">
        <v>61</v>
      </c>
      <c r="BM179" s="52" t="s">
        <v>97</v>
      </c>
      <c r="BN179" s="52" t="s">
        <v>110</v>
      </c>
      <c r="BO179" s="52" t="s">
        <v>67</v>
      </c>
      <c r="BP179" s="52" t="s">
        <v>98</v>
      </c>
      <c r="BQ179" s="52" t="s">
        <v>99</v>
      </c>
      <c r="BR179" s="52" t="s">
        <v>63</v>
      </c>
      <c r="BS179" s="52" t="s">
        <v>76</v>
      </c>
      <c r="BU179" s="43" t="s">
        <v>116</v>
      </c>
      <c r="BW179" s="43" t="s">
        <v>74</v>
      </c>
      <c r="BX179" s="43" t="s">
        <v>96</v>
      </c>
      <c r="BY179" s="43" t="s">
        <v>72</v>
      </c>
      <c r="BZ179" s="43" t="s">
        <v>43</v>
      </c>
      <c r="CA179" s="43" t="s">
        <v>61</v>
      </c>
      <c r="CB179" s="43" t="s">
        <v>110</v>
      </c>
      <c r="CC179" s="43" t="s">
        <v>111</v>
      </c>
      <c r="CD179" s="43" t="s">
        <v>112</v>
      </c>
      <c r="CE179" s="43" t="s">
        <v>59</v>
      </c>
      <c r="CF179" s="43" t="s">
        <v>97</v>
      </c>
      <c r="CG179" s="43" t="s">
        <v>113</v>
      </c>
      <c r="CH179" s="43" t="s">
        <v>68</v>
      </c>
      <c r="CI179" s="43" t="s">
        <v>98</v>
      </c>
      <c r="CJ179" s="43" t="s">
        <v>99</v>
      </c>
      <c r="CK179" s="43" t="s">
        <v>63</v>
      </c>
      <c r="CL179" s="43" t="s">
        <v>114</v>
      </c>
      <c r="CM179" s="43" t="s">
        <v>115</v>
      </c>
      <c r="CN179" s="43" t="s">
        <v>76</v>
      </c>
      <c r="CO179"/>
      <c r="CP179" s="43" t="s">
        <v>77</v>
      </c>
      <c r="CR179" s="43" t="s">
        <v>106</v>
      </c>
      <c r="CS179" s="43" t="s">
        <v>96</v>
      </c>
      <c r="CT179" s="43" t="s">
        <v>72</v>
      </c>
      <c r="CU179" s="43" t="s">
        <v>43</v>
      </c>
      <c r="CV179" s="43" t="s">
        <v>61</v>
      </c>
      <c r="CW179" s="43" t="s">
        <v>97</v>
      </c>
      <c r="CX179" s="43" t="s">
        <v>113</v>
      </c>
      <c r="CY179" s="43" t="s">
        <v>68</v>
      </c>
      <c r="CZ179" s="43" t="s">
        <v>98</v>
      </c>
      <c r="DA179" s="43" t="s">
        <v>99</v>
      </c>
      <c r="DB179" s="43" t="s">
        <v>63</v>
      </c>
      <c r="DC179" s="43" t="s">
        <v>76</v>
      </c>
      <c r="DD179"/>
      <c r="DE179" s="43" t="s">
        <v>77</v>
      </c>
      <c r="DG179" s="43" t="s">
        <v>106</v>
      </c>
      <c r="DH179" s="43" t="s">
        <v>96</v>
      </c>
      <c r="DI179" s="43" t="s">
        <v>72</v>
      </c>
      <c r="DJ179" s="43" t="s">
        <v>43</v>
      </c>
      <c r="DK179" s="43" t="s">
        <v>61</v>
      </c>
      <c r="DL179" s="43" t="s">
        <v>97</v>
      </c>
      <c r="DM179" s="43" t="s">
        <v>98</v>
      </c>
      <c r="DN179" s="43" t="s">
        <v>99</v>
      </c>
      <c r="DO179" s="43" t="s">
        <v>76</v>
      </c>
      <c r="DP179"/>
      <c r="DQ179" s="52" t="s">
        <v>77</v>
      </c>
      <c r="DR179" s="52"/>
      <c r="DS179" s="52" t="s">
        <v>106</v>
      </c>
      <c r="DT179" s="52" t="s">
        <v>96</v>
      </c>
      <c r="DU179" s="52" t="s">
        <v>72</v>
      </c>
      <c r="DV179" s="52" t="s">
        <v>43</v>
      </c>
      <c r="DW179" s="52" t="s">
        <v>61</v>
      </c>
      <c r="DX179" s="52" t="s">
        <v>45</v>
      </c>
      <c r="DY179" s="52" t="s">
        <v>97</v>
      </c>
      <c r="DZ179" s="52" t="s">
        <v>98</v>
      </c>
      <c r="EA179" s="52" t="s">
        <v>99</v>
      </c>
      <c r="EB179" s="52" t="s">
        <v>76</v>
      </c>
      <c r="EC179"/>
      <c r="ED179" s="43" t="s">
        <v>77</v>
      </c>
      <c r="EF179" s="43" t="s">
        <v>106</v>
      </c>
      <c r="EG179" s="43" t="s">
        <v>96</v>
      </c>
      <c r="EH179" s="43" t="s">
        <v>72</v>
      </c>
      <c r="EI179" s="43" t="s">
        <v>43</v>
      </c>
      <c r="EJ179" s="43" t="s">
        <v>61</v>
      </c>
      <c r="EK179" s="43" t="s">
        <v>97</v>
      </c>
      <c r="EL179" s="43" t="s">
        <v>98</v>
      </c>
      <c r="EM179" s="43" t="s">
        <v>99</v>
      </c>
      <c r="EN179" s="43" t="s">
        <v>76</v>
      </c>
      <c r="EP179" s="43" t="s">
        <v>77</v>
      </c>
      <c r="ER179" s="43" t="s">
        <v>106</v>
      </c>
      <c r="ES179" s="43" t="s">
        <v>96</v>
      </c>
      <c r="ET179" s="43" t="s">
        <v>63</v>
      </c>
      <c r="EU179" s="43" t="s">
        <v>43</v>
      </c>
      <c r="EV179" s="43" t="s">
        <v>125</v>
      </c>
      <c r="EW179" s="43" t="s">
        <v>97</v>
      </c>
      <c r="EX179" s="43" t="s">
        <v>98</v>
      </c>
      <c r="EY179" s="43" t="s">
        <v>99</v>
      </c>
      <c r="EZ179" s="43" t="s">
        <v>76</v>
      </c>
      <c r="FB179" s="43" t="s">
        <v>77</v>
      </c>
      <c r="FD179" s="43" t="s">
        <v>106</v>
      </c>
      <c r="FE179" s="43" t="s">
        <v>96</v>
      </c>
      <c r="FF179" s="43" t="s">
        <v>72</v>
      </c>
      <c r="FG179" s="43" t="s">
        <v>43</v>
      </c>
      <c r="FH179" s="43" t="s">
        <v>61</v>
      </c>
      <c r="FI179" s="43" t="s">
        <v>97</v>
      </c>
      <c r="FJ179" s="43" t="s">
        <v>98</v>
      </c>
      <c r="FK179" s="43" t="s">
        <v>99</v>
      </c>
      <c r="FL179" s="43" t="s">
        <v>76</v>
      </c>
      <c r="GK179" s="43" t="s">
        <v>116</v>
      </c>
      <c r="GM179" s="43" t="s">
        <v>74</v>
      </c>
      <c r="GN179" s="43" t="s">
        <v>96</v>
      </c>
      <c r="GO179" s="43" t="s">
        <v>72</v>
      </c>
      <c r="GP179" s="43" t="s">
        <v>43</v>
      </c>
      <c r="GQ179" s="43" t="s">
        <v>61</v>
      </c>
      <c r="GR179" s="43" t="s">
        <v>98</v>
      </c>
      <c r="GS179" s="43" t="s">
        <v>99</v>
      </c>
      <c r="GT179" s="43" t="s">
        <v>63</v>
      </c>
      <c r="GU179" s="43" t="s">
        <v>76</v>
      </c>
      <c r="GV179"/>
      <c r="GW179" s="43" t="s">
        <v>116</v>
      </c>
      <c r="GY179" s="43" t="s">
        <v>106</v>
      </c>
      <c r="GZ179" s="43" t="s">
        <v>96</v>
      </c>
      <c r="HA179" s="43" t="s">
        <v>72</v>
      </c>
      <c r="HB179" s="43" t="s">
        <v>43</v>
      </c>
      <c r="HC179" s="43" t="s">
        <v>61</v>
      </c>
      <c r="HD179" s="43" t="s">
        <v>67</v>
      </c>
      <c r="HE179" s="43" t="s">
        <v>98</v>
      </c>
      <c r="HF179" s="43" t="s">
        <v>99</v>
      </c>
      <c r="HG179" s="43" t="s">
        <v>76</v>
      </c>
      <c r="HH179"/>
    </row>
    <row r="180" spans="1:216" ht="27" x14ac:dyDescent="0.25">
      <c r="A180" s="12"/>
      <c r="B180" s="13"/>
      <c r="C180" s="14"/>
      <c r="D180" s="15" t="s">
        <v>40</v>
      </c>
      <c r="E180" s="16" t="s">
        <v>41</v>
      </c>
      <c r="F180" s="16" t="s">
        <v>42</v>
      </c>
      <c r="G180" s="16" t="s">
        <v>43</v>
      </c>
      <c r="H180" s="16" t="s">
        <v>44</v>
      </c>
      <c r="I180" s="17" t="s">
        <v>45</v>
      </c>
      <c r="J180" s="17" t="s">
        <v>46</v>
      </c>
      <c r="K180" s="16" t="s">
        <v>47</v>
      </c>
      <c r="L180" s="16" t="s">
        <v>48</v>
      </c>
      <c r="M180" s="16" t="s">
        <v>49</v>
      </c>
      <c r="N180" s="16" t="s">
        <v>50</v>
      </c>
      <c r="O180" s="17" t="s">
        <v>51</v>
      </c>
      <c r="P180" s="17" t="s">
        <v>52</v>
      </c>
      <c r="Q180" s="16" t="s">
        <v>53</v>
      </c>
      <c r="R180" s="16" t="s">
        <v>54</v>
      </c>
      <c r="S180" s="16" t="s">
        <v>55</v>
      </c>
      <c r="T180" s="16" t="s">
        <v>56</v>
      </c>
      <c r="U180" s="18" t="s">
        <v>57</v>
      </c>
      <c r="V180" s="19" t="s">
        <v>58</v>
      </c>
      <c r="W180" s="20" t="s">
        <v>59</v>
      </c>
      <c r="X180" s="16" t="s">
        <v>60</v>
      </c>
      <c r="Y180" s="16" t="s">
        <v>61</v>
      </c>
      <c r="Z180" s="16" t="s">
        <v>62</v>
      </c>
      <c r="AA180" s="16" t="s">
        <v>63</v>
      </c>
      <c r="AB180" s="17" t="s">
        <v>64</v>
      </c>
      <c r="AC180" s="16" t="s">
        <v>65</v>
      </c>
      <c r="AD180" s="16" t="s">
        <v>178</v>
      </c>
      <c r="AE180" s="16" t="s">
        <v>179</v>
      </c>
      <c r="AF180" s="16" t="s">
        <v>67</v>
      </c>
      <c r="AG180" s="16" t="s">
        <v>68</v>
      </c>
      <c r="AH180" s="17" t="s">
        <v>69</v>
      </c>
      <c r="AI180" s="17" t="s">
        <v>70</v>
      </c>
      <c r="AJ180" s="16" t="s">
        <v>71</v>
      </c>
      <c r="AK180" s="16" t="s">
        <v>72</v>
      </c>
      <c r="AL180" s="16" t="s">
        <v>73</v>
      </c>
      <c r="AM180" s="16" t="s">
        <v>74</v>
      </c>
      <c r="AN180" s="21" t="s">
        <v>75</v>
      </c>
      <c r="AO180" s="21" t="s">
        <v>76</v>
      </c>
      <c r="AQ180" t="s">
        <v>93</v>
      </c>
      <c r="AR180" t="s">
        <v>83</v>
      </c>
      <c r="AS180" s="38">
        <v>44.828083511330199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38">
        <v>0</v>
      </c>
      <c r="BD180" s="38">
        <v>44.828083511330199</v>
      </c>
      <c r="BF180" s="38" t="s">
        <v>93</v>
      </c>
      <c r="BG180" s="38" t="s">
        <v>83</v>
      </c>
      <c r="BH180" s="38">
        <v>10.991431707593474</v>
      </c>
      <c r="BI180" s="38">
        <v>0</v>
      </c>
      <c r="BJ180" s="38">
        <v>0</v>
      </c>
      <c r="BK180" s="38">
        <v>0</v>
      </c>
      <c r="BL180" s="38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0</v>
      </c>
      <c r="BR180" s="38">
        <v>0</v>
      </c>
      <c r="BS180" s="38">
        <v>10.991431707593474</v>
      </c>
      <c r="BT180" s="38"/>
      <c r="BU180" t="s">
        <v>93</v>
      </c>
      <c r="BV180" t="s">
        <v>78</v>
      </c>
      <c r="BW180" s="38">
        <v>1.772703025837842</v>
      </c>
      <c r="BX180" s="38">
        <v>13.678898877640499</v>
      </c>
      <c r="BY180" s="38">
        <v>0</v>
      </c>
      <c r="BZ180" s="38">
        <v>10.68088560228399</v>
      </c>
      <c r="CA180" s="38">
        <v>1.1422480094793475</v>
      </c>
      <c r="CB180" s="38">
        <v>2.6227277329990453</v>
      </c>
      <c r="CC180" s="38">
        <v>0.19572498469999552</v>
      </c>
      <c r="CD180" s="38">
        <v>1.6841117517551125</v>
      </c>
      <c r="CE180" s="38">
        <v>0</v>
      </c>
      <c r="CF180" s="38"/>
      <c r="CG180" s="38">
        <v>0</v>
      </c>
      <c r="CH180" s="38">
        <v>0</v>
      </c>
      <c r="CI180" s="38"/>
      <c r="CJ180" s="38">
        <v>8.2317227957615984</v>
      </c>
      <c r="CK180" s="38">
        <v>0</v>
      </c>
      <c r="CL180" s="38">
        <v>0</v>
      </c>
      <c r="CM180" s="38">
        <v>0</v>
      </c>
      <c r="CN180" s="38">
        <v>40.009022780457428</v>
      </c>
      <c r="CP180" t="s">
        <v>93</v>
      </c>
      <c r="CQ180" t="s">
        <v>78</v>
      </c>
      <c r="CR180" s="38">
        <v>47.757017866077398</v>
      </c>
      <c r="CS180" s="38">
        <v>0.11226263720025394</v>
      </c>
      <c r="CT180" s="38">
        <v>0</v>
      </c>
      <c r="CU180" s="38">
        <v>0</v>
      </c>
      <c r="CV180" s="38">
        <v>3.7636065686794366E-5</v>
      </c>
      <c r="CW180" s="38">
        <v>0</v>
      </c>
      <c r="CX180" s="38">
        <v>0.33573066299436194</v>
      </c>
      <c r="CY180" s="38">
        <v>0.14369354472499463</v>
      </c>
      <c r="CZ180" s="38">
        <v>0</v>
      </c>
      <c r="DA180" s="38">
        <v>23.509294551196316</v>
      </c>
      <c r="DB180" s="38">
        <v>0</v>
      </c>
      <c r="DC180" s="38">
        <v>71.858036898259016</v>
      </c>
      <c r="DE180" t="s">
        <v>93</v>
      </c>
      <c r="DF180" t="s">
        <v>81</v>
      </c>
      <c r="DG180" s="38">
        <v>4.0894624489233491E-2</v>
      </c>
      <c r="DH180" s="38">
        <v>0</v>
      </c>
      <c r="DI180" s="38">
        <v>0</v>
      </c>
      <c r="DJ180" s="38">
        <v>0</v>
      </c>
      <c r="DK180" s="38">
        <v>0</v>
      </c>
      <c r="DL180" s="38">
        <v>0</v>
      </c>
      <c r="DM180" s="38">
        <v>1.6654010012055747</v>
      </c>
      <c r="DN180" s="38">
        <v>0.34543500235831892</v>
      </c>
      <c r="DO180" s="38">
        <f>+SUM(DG180:DN180)</f>
        <v>2.0517306280531269</v>
      </c>
      <c r="DQ180" s="38" t="s">
        <v>93</v>
      </c>
      <c r="DR180" s="38" t="s">
        <v>81</v>
      </c>
      <c r="DS180" s="38">
        <v>37.859716901747937</v>
      </c>
      <c r="DT180" s="38">
        <v>1.124338828505422E-11</v>
      </c>
      <c r="DU180" s="38">
        <v>0</v>
      </c>
      <c r="DV180" s="38">
        <v>0</v>
      </c>
      <c r="DW180" s="38">
        <v>0</v>
      </c>
      <c r="DX180" s="38"/>
      <c r="DY180" s="38">
        <v>0</v>
      </c>
      <c r="DZ180" s="38">
        <v>1.2015740515010962</v>
      </c>
      <c r="EA180" s="38">
        <v>26.176314966494211</v>
      </c>
      <c r="EB180" s="38">
        <v>65.237605919754486</v>
      </c>
      <c r="ED180" t="s">
        <v>93</v>
      </c>
      <c r="EE180" t="s">
        <v>83</v>
      </c>
      <c r="EF180" s="38">
        <v>0.69006152514897678</v>
      </c>
      <c r="EG180" s="38">
        <v>0</v>
      </c>
      <c r="EH180" s="38">
        <v>0</v>
      </c>
      <c r="EI180" s="38">
        <v>0</v>
      </c>
      <c r="EJ180" s="38">
        <v>0</v>
      </c>
      <c r="EK180" s="38">
        <v>0</v>
      </c>
      <c r="EL180" s="38">
        <v>0</v>
      </c>
      <c r="EM180" s="38">
        <v>0</v>
      </c>
      <c r="EN180" s="38">
        <v>0.69006152514897678</v>
      </c>
      <c r="EP180" t="s">
        <v>93</v>
      </c>
      <c r="EQ180" t="s">
        <v>83</v>
      </c>
      <c r="ER180" s="38">
        <v>19.990628439786796</v>
      </c>
      <c r="ES180" s="38">
        <v>0</v>
      </c>
      <c r="ET180" s="38">
        <v>0</v>
      </c>
      <c r="EU180" s="38">
        <v>0</v>
      </c>
      <c r="EV180" s="38">
        <v>0</v>
      </c>
      <c r="EW180" s="38">
        <v>0</v>
      </c>
      <c r="EX180" s="38">
        <v>0</v>
      </c>
      <c r="EY180" s="38">
        <v>0</v>
      </c>
      <c r="EZ180" s="38">
        <v>19.990628439786796</v>
      </c>
      <c r="FB180" t="s">
        <v>93</v>
      </c>
      <c r="FC180" t="s">
        <v>83</v>
      </c>
      <c r="FD180" s="38">
        <v>5.3395649560400216</v>
      </c>
      <c r="FE180" s="38">
        <v>0</v>
      </c>
      <c r="FF180" s="38">
        <v>0</v>
      </c>
      <c r="FG180" s="38">
        <v>0</v>
      </c>
      <c r="FH180" s="38">
        <v>0</v>
      </c>
      <c r="FI180" s="38">
        <v>0</v>
      </c>
      <c r="FJ180" s="38">
        <v>0</v>
      </c>
      <c r="FK180" s="38">
        <v>0</v>
      </c>
      <c r="FL180" s="38">
        <v>5.3395649560400216</v>
      </c>
      <c r="FP180" s="38"/>
      <c r="FQ180" s="38"/>
      <c r="FR180" s="38"/>
      <c r="FS180" s="38"/>
      <c r="FT180" s="38"/>
      <c r="FU180" s="38"/>
      <c r="FV180" s="38"/>
      <c r="GK180" t="s">
        <v>93</v>
      </c>
      <c r="GL180" s="38" t="s">
        <v>80</v>
      </c>
      <c r="GM180" s="38">
        <v>0</v>
      </c>
      <c r="GN180" s="38"/>
      <c r="GO180" s="38"/>
      <c r="GP180" s="38"/>
      <c r="GQ180" s="38"/>
      <c r="GR180" s="38"/>
      <c r="GS180" s="38"/>
      <c r="GT180" s="38"/>
      <c r="GU180" s="38">
        <v>0</v>
      </c>
      <c r="GW180" t="s">
        <v>93</v>
      </c>
      <c r="GX180" t="s">
        <v>166</v>
      </c>
      <c r="GY180" s="38">
        <v>0</v>
      </c>
      <c r="GZ180" s="38">
        <v>0</v>
      </c>
      <c r="HA180" s="38"/>
      <c r="HB180" s="38"/>
      <c r="HC180" s="38"/>
      <c r="HD180" s="38"/>
      <c r="HE180" s="38">
        <v>0</v>
      </c>
      <c r="HF180" s="38">
        <v>0</v>
      </c>
      <c r="HG180" s="38">
        <v>0</v>
      </c>
    </row>
    <row r="181" spans="1:216" ht="18" customHeight="1" x14ac:dyDescent="0.25">
      <c r="A181" s="93" t="s">
        <v>77</v>
      </c>
      <c r="B181" s="96" t="s">
        <v>93</v>
      </c>
      <c r="C181" s="23" t="s">
        <v>78</v>
      </c>
      <c r="D181" s="71">
        <v>0.19572498469999552</v>
      </c>
      <c r="E181" s="72">
        <v>2.6227277329990453</v>
      </c>
      <c r="F181" s="72">
        <v>1.6841117517551125</v>
      </c>
      <c r="G181" s="72">
        <v>10.68088560228399</v>
      </c>
      <c r="H181" s="72"/>
      <c r="I181" s="72">
        <v>0</v>
      </c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>
        <v>0</v>
      </c>
      <c r="U181" s="73"/>
      <c r="V181" s="71">
        <f>SUM(D181:T181)</f>
        <v>15.183450071738143</v>
      </c>
      <c r="W181" s="71">
        <v>0</v>
      </c>
      <c r="X181" s="72"/>
      <c r="Y181" s="72">
        <v>1.1422856455450343</v>
      </c>
      <c r="Z181" s="72">
        <v>13.791161514840754</v>
      </c>
      <c r="AA181" s="72">
        <v>0</v>
      </c>
      <c r="AB181" s="72">
        <v>0</v>
      </c>
      <c r="AC181" s="72"/>
      <c r="AD181" s="72">
        <v>31.741017346957914</v>
      </c>
      <c r="AE181" s="72"/>
      <c r="AF181" s="72">
        <v>0.33573066299436194</v>
      </c>
      <c r="AG181" s="72">
        <v>0.14369354472499463</v>
      </c>
      <c r="AH181" s="72"/>
      <c r="AI181" s="72">
        <v>0</v>
      </c>
      <c r="AJ181" s="72">
        <v>0</v>
      </c>
      <c r="AK181" s="72">
        <v>0</v>
      </c>
      <c r="AL181" s="72"/>
      <c r="AM181" s="72">
        <v>49.52972089191524</v>
      </c>
      <c r="AN181" s="74">
        <f>SUM(W181:AM181)</f>
        <v>96.683609606978308</v>
      </c>
      <c r="AO181" s="74">
        <f>+AN181+V181</f>
        <v>111.86705967871646</v>
      </c>
      <c r="AR181" t="s">
        <v>103</v>
      </c>
      <c r="AS181" s="38">
        <v>1.7858711375709519</v>
      </c>
      <c r="AT181" s="38">
        <v>0</v>
      </c>
      <c r="AU181" s="38">
        <v>377.65108409083706</v>
      </c>
      <c r="AV181" s="38">
        <v>4900.1659390478098</v>
      </c>
      <c r="AW181" s="38">
        <v>0.30662852540231</v>
      </c>
      <c r="AX181" s="38">
        <v>0</v>
      </c>
      <c r="AY181" s="38">
        <v>0</v>
      </c>
      <c r="AZ181" s="38">
        <v>0</v>
      </c>
      <c r="BA181" s="38">
        <v>0</v>
      </c>
      <c r="BB181" s="38">
        <v>0</v>
      </c>
      <c r="BC181" s="38">
        <v>0</v>
      </c>
      <c r="BD181" s="38">
        <v>5279.9095228016204</v>
      </c>
      <c r="BF181" s="38"/>
      <c r="BG181" s="38" t="s">
        <v>109</v>
      </c>
      <c r="BH181" s="38">
        <v>2.131247311793715</v>
      </c>
      <c r="BI181" s="38">
        <v>7.9061366651265894</v>
      </c>
      <c r="BJ181" s="38">
        <v>0</v>
      </c>
      <c r="BK181" s="38">
        <v>6.5645225335807593</v>
      </c>
      <c r="BL181" s="38">
        <v>1.7723986111748022</v>
      </c>
      <c r="BM181" s="38">
        <v>0</v>
      </c>
      <c r="BN181" s="38">
        <v>0</v>
      </c>
      <c r="BO181" s="38">
        <v>0</v>
      </c>
      <c r="BP181" s="38">
        <v>0</v>
      </c>
      <c r="BQ181" s="38">
        <v>0</v>
      </c>
      <c r="BR181" s="38">
        <v>0</v>
      </c>
      <c r="BS181" s="38">
        <v>18.374305121675867</v>
      </c>
      <c r="BT181" s="38"/>
      <c r="BV181" t="s">
        <v>79</v>
      </c>
      <c r="BW181" s="38">
        <v>1.8079610877882422</v>
      </c>
      <c r="BX181" s="38">
        <v>0</v>
      </c>
      <c r="BY181" s="38">
        <v>0</v>
      </c>
      <c r="BZ181" s="38">
        <v>0</v>
      </c>
      <c r="CA181" s="38">
        <v>0</v>
      </c>
      <c r="CB181" s="38">
        <v>0</v>
      </c>
      <c r="CC181" s="38">
        <v>0</v>
      </c>
      <c r="CD181" s="38">
        <v>0</v>
      </c>
      <c r="CE181" s="38"/>
      <c r="CF181" s="38">
        <v>0</v>
      </c>
      <c r="CG181" s="38">
        <v>0</v>
      </c>
      <c r="CH181" s="38">
        <v>0</v>
      </c>
      <c r="CI181" s="38">
        <v>0</v>
      </c>
      <c r="CJ181" s="38">
        <v>0</v>
      </c>
      <c r="CK181" s="38"/>
      <c r="CL181" s="38"/>
      <c r="CM181" s="38"/>
      <c r="CN181" s="38">
        <v>1.8079610877882422</v>
      </c>
      <c r="CQ181" t="s">
        <v>81</v>
      </c>
      <c r="CR181" s="38">
        <v>584.17535100313341</v>
      </c>
      <c r="CS181" s="38">
        <v>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4.145109805661862E-3</v>
      </c>
      <c r="DA181" s="38">
        <v>20.740672461123538</v>
      </c>
      <c r="DB181" s="38">
        <v>6.3496966751468094</v>
      </c>
      <c r="DC181" s="38">
        <v>611.26986524920937</v>
      </c>
      <c r="DF181" t="s">
        <v>83</v>
      </c>
      <c r="DG181" s="38">
        <v>2.751522393595925E-4</v>
      </c>
      <c r="DH181" s="38">
        <v>0</v>
      </c>
      <c r="DI181" s="38">
        <v>0</v>
      </c>
      <c r="DJ181" s="38">
        <v>0</v>
      </c>
      <c r="DK181" s="38">
        <v>0</v>
      </c>
      <c r="DL181" s="38">
        <v>0</v>
      </c>
      <c r="DM181" s="38">
        <v>0</v>
      </c>
      <c r="DN181" s="38">
        <v>0</v>
      </c>
      <c r="DO181" s="38">
        <f t="shared" ref="DO181:DO190" si="58">+SUM(DG181:DN181)</f>
        <v>2.751522393595925E-4</v>
      </c>
      <c r="DQ181" s="38"/>
      <c r="DR181" s="38" t="s">
        <v>83</v>
      </c>
      <c r="DS181" s="38">
        <v>2.8685953877734249</v>
      </c>
      <c r="DT181" s="38">
        <v>0</v>
      </c>
      <c r="DU181" s="38">
        <v>0</v>
      </c>
      <c r="DV181" s="38">
        <v>0</v>
      </c>
      <c r="DW181" s="38">
        <v>0</v>
      </c>
      <c r="DX181" s="38"/>
      <c r="DY181" s="38">
        <v>0</v>
      </c>
      <c r="DZ181" s="38">
        <v>0</v>
      </c>
      <c r="EA181" s="38">
        <v>0</v>
      </c>
      <c r="EB181" s="38">
        <v>2.8685953877734249</v>
      </c>
      <c r="EE181" t="s">
        <v>109</v>
      </c>
      <c r="EF181" s="38">
        <v>0.20052807091174568</v>
      </c>
      <c r="EG181" s="38">
        <v>0.25463078081505913</v>
      </c>
      <c r="EH181" s="38">
        <v>0</v>
      </c>
      <c r="EI181" s="38">
        <v>0</v>
      </c>
      <c r="EJ181" s="38">
        <v>0</v>
      </c>
      <c r="EK181" s="38">
        <v>0</v>
      </c>
      <c r="EL181" s="38">
        <v>0</v>
      </c>
      <c r="EM181" s="38">
        <v>0</v>
      </c>
      <c r="EN181" s="38">
        <v>0.45515885172680481</v>
      </c>
      <c r="EQ181" t="s">
        <v>109</v>
      </c>
      <c r="ER181" s="38">
        <v>4.1664258825035292</v>
      </c>
      <c r="ES181" s="38">
        <v>0</v>
      </c>
      <c r="ET181" s="38">
        <v>0</v>
      </c>
      <c r="EU181" s="38">
        <v>0</v>
      </c>
      <c r="EV181" s="38">
        <v>0</v>
      </c>
      <c r="EW181" s="38">
        <v>0</v>
      </c>
      <c r="EX181" s="38">
        <v>0</v>
      </c>
      <c r="EY181" s="38">
        <v>0</v>
      </c>
      <c r="EZ181" s="38">
        <v>4.1664258825035292</v>
      </c>
      <c r="FC181" t="s">
        <v>109</v>
      </c>
      <c r="FD181" s="38">
        <v>0.32148262838434721</v>
      </c>
      <c r="FE181" s="38">
        <v>1.5821835730632912</v>
      </c>
      <c r="FF181" s="38">
        <v>0</v>
      </c>
      <c r="FG181" s="38">
        <v>0</v>
      </c>
      <c r="FH181" s="38">
        <v>0</v>
      </c>
      <c r="FI181" s="38">
        <v>0</v>
      </c>
      <c r="FJ181" s="38">
        <v>0</v>
      </c>
      <c r="FK181" s="38">
        <v>0</v>
      </c>
      <c r="FL181" s="38">
        <v>1.9036662014476384</v>
      </c>
      <c r="FP181" s="38"/>
      <c r="FQ181" s="38"/>
      <c r="FR181" s="38"/>
      <c r="FS181" s="38"/>
      <c r="FT181" s="38"/>
      <c r="FU181" s="38"/>
      <c r="FV181" s="38"/>
      <c r="GL181" s="38" t="s">
        <v>83</v>
      </c>
      <c r="GM181" s="38">
        <v>0</v>
      </c>
      <c r="GN181" s="38"/>
      <c r="GO181" s="38"/>
      <c r="GP181" s="38"/>
      <c r="GQ181" s="38"/>
      <c r="GR181" s="38"/>
      <c r="GS181" s="38"/>
      <c r="GT181" s="38"/>
      <c r="GU181" s="38">
        <v>0</v>
      </c>
      <c r="GX181" t="s">
        <v>83</v>
      </c>
      <c r="GY181" s="38">
        <v>0</v>
      </c>
      <c r="GZ181" s="38"/>
      <c r="HA181" s="38"/>
      <c r="HB181" s="38"/>
      <c r="HC181" s="38"/>
      <c r="HD181" s="38"/>
      <c r="HE181" s="38"/>
      <c r="HF181" s="38">
        <v>0</v>
      </c>
      <c r="HG181" s="38">
        <v>0</v>
      </c>
    </row>
    <row r="182" spans="1:216" ht="27" x14ac:dyDescent="0.25">
      <c r="A182" s="93"/>
      <c r="B182" s="96"/>
      <c r="C182" s="22" t="s">
        <v>79</v>
      </c>
      <c r="D182" s="75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7"/>
      <c r="V182" s="75">
        <f t="shared" ref="V182:V195" si="59">SUM(D182:T182)</f>
        <v>0</v>
      </c>
      <c r="W182" s="75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>
        <v>1.8079610877882422</v>
      </c>
      <c r="AN182" s="78">
        <f t="shared" ref="AN182:AN195" si="60">SUM(W182:AM182)</f>
        <v>1.8079610877882422</v>
      </c>
      <c r="AO182" s="78">
        <f t="shared" ref="AO182:AO195" si="61">+AN182+V182</f>
        <v>1.8079610877882422</v>
      </c>
      <c r="AR182" t="s">
        <v>86</v>
      </c>
      <c r="AS182" s="38">
        <v>5.9546066346995803E-4</v>
      </c>
      <c r="AT182" s="38">
        <v>0</v>
      </c>
      <c r="AU182" s="38">
        <v>10.551100554059365</v>
      </c>
      <c r="AV182" s="38">
        <v>613.99808499999995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624.54978101472284</v>
      </c>
      <c r="BF182" s="38"/>
      <c r="BG182" s="38" t="s">
        <v>85</v>
      </c>
      <c r="BH182" s="38">
        <v>5.0268197999480631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0</v>
      </c>
      <c r="BR182" s="38">
        <v>0</v>
      </c>
      <c r="BS182" s="38">
        <v>5.0268197999480631</v>
      </c>
      <c r="BT182" s="38"/>
      <c r="BV182" t="s">
        <v>80</v>
      </c>
      <c r="BW182" s="38">
        <v>1.0494079355013326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/>
      <c r="CF182" s="38">
        <v>0</v>
      </c>
      <c r="CG182" s="38">
        <v>0</v>
      </c>
      <c r="CH182" s="38">
        <v>0</v>
      </c>
      <c r="CI182" s="38">
        <v>0</v>
      </c>
      <c r="CJ182" s="38">
        <v>0</v>
      </c>
      <c r="CK182" s="38"/>
      <c r="CL182" s="38"/>
      <c r="CM182" s="38"/>
      <c r="CN182" s="38">
        <v>1.0494079355013326</v>
      </c>
      <c r="CQ182" t="s">
        <v>83</v>
      </c>
      <c r="CR182" s="38">
        <v>3.7344686472809867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0</v>
      </c>
      <c r="DB182" s="38">
        <v>0</v>
      </c>
      <c r="DC182" s="38">
        <v>3.7344686472809867</v>
      </c>
      <c r="DF182" t="s">
        <v>109</v>
      </c>
      <c r="DG182" s="38">
        <v>1.1077268747698905E-3</v>
      </c>
      <c r="DH182" s="38">
        <v>7.5226932182320599E-2</v>
      </c>
      <c r="DI182" s="38">
        <v>0</v>
      </c>
      <c r="DJ182" s="38">
        <v>0.42258312427193362</v>
      </c>
      <c r="DK182" s="38">
        <v>0</v>
      </c>
      <c r="DL182" s="38">
        <v>0</v>
      </c>
      <c r="DM182" s="38">
        <v>0</v>
      </c>
      <c r="DN182" s="38">
        <v>0</v>
      </c>
      <c r="DO182" s="38">
        <f t="shared" si="58"/>
        <v>0.49891778332902409</v>
      </c>
      <c r="DQ182" s="38"/>
      <c r="DR182" s="38" t="s">
        <v>84</v>
      </c>
      <c r="DS182" s="38">
        <v>1.0368853522037483E-2</v>
      </c>
      <c r="DT182" s="38">
        <v>9.558514066286547E-2</v>
      </c>
      <c r="DU182" s="38">
        <v>0</v>
      </c>
      <c r="DV182" s="38">
        <v>1.3759539198903459</v>
      </c>
      <c r="DW182" s="38">
        <v>2.6447914876939469E-3</v>
      </c>
      <c r="DX182" s="38"/>
      <c r="DY182" s="38">
        <v>0</v>
      </c>
      <c r="DZ182" s="38">
        <v>0</v>
      </c>
      <c r="EA182" s="38">
        <v>0</v>
      </c>
      <c r="EB182" s="38">
        <v>1.4845527055629428</v>
      </c>
      <c r="EE182" t="s">
        <v>85</v>
      </c>
      <c r="EF182" s="38">
        <v>0</v>
      </c>
      <c r="EG182" s="38">
        <v>0</v>
      </c>
      <c r="EH182" s="38">
        <v>0</v>
      </c>
      <c r="EI182" s="38">
        <v>0</v>
      </c>
      <c r="EJ182" s="38">
        <v>0</v>
      </c>
      <c r="EK182" s="38">
        <v>0</v>
      </c>
      <c r="EL182" s="38">
        <v>0</v>
      </c>
      <c r="EM182" s="38">
        <v>0</v>
      </c>
      <c r="EN182" s="38">
        <v>0</v>
      </c>
      <c r="EQ182" t="s">
        <v>85</v>
      </c>
      <c r="ER182" s="38">
        <v>0</v>
      </c>
      <c r="ES182" s="38">
        <v>0</v>
      </c>
      <c r="ET182" s="38">
        <v>0</v>
      </c>
      <c r="EU182" s="38">
        <v>0</v>
      </c>
      <c r="EV182" s="38">
        <v>0</v>
      </c>
      <c r="EW182" s="38">
        <v>0</v>
      </c>
      <c r="EX182" s="38">
        <v>0</v>
      </c>
      <c r="EY182" s="38">
        <v>0</v>
      </c>
      <c r="EZ182" s="38">
        <v>0</v>
      </c>
      <c r="FC182" t="s">
        <v>85</v>
      </c>
      <c r="FD182" s="38">
        <v>0.71706765041667242</v>
      </c>
      <c r="FE182" s="38">
        <v>0</v>
      </c>
      <c r="FF182" s="38">
        <v>0</v>
      </c>
      <c r="FG182" s="38">
        <v>0</v>
      </c>
      <c r="FH182" s="38">
        <v>0</v>
      </c>
      <c r="FI182" s="38">
        <v>0</v>
      </c>
      <c r="FJ182" s="38">
        <v>0</v>
      </c>
      <c r="FK182" s="38">
        <v>0</v>
      </c>
      <c r="FL182" s="38">
        <v>0.71706765041667242</v>
      </c>
      <c r="FP182" s="38"/>
      <c r="FQ182" s="38"/>
      <c r="FR182" s="38"/>
      <c r="FS182" s="38"/>
      <c r="FT182" s="38"/>
      <c r="FU182" s="38"/>
      <c r="FV182" s="38"/>
      <c r="GL182" s="38" t="s">
        <v>109</v>
      </c>
      <c r="GM182" s="38">
        <v>0</v>
      </c>
      <c r="GN182" s="38">
        <v>0</v>
      </c>
      <c r="GO182" s="38">
        <v>0</v>
      </c>
      <c r="GP182" s="38">
        <v>0</v>
      </c>
      <c r="GQ182" s="38">
        <v>0</v>
      </c>
      <c r="GR182" s="38"/>
      <c r="GS182" s="38"/>
      <c r="GT182" s="38"/>
      <c r="GU182" s="38">
        <v>0</v>
      </c>
      <c r="GX182" t="s">
        <v>109</v>
      </c>
      <c r="GY182" s="38">
        <v>0</v>
      </c>
      <c r="GZ182" s="38">
        <v>0</v>
      </c>
      <c r="HA182" s="38">
        <v>0</v>
      </c>
      <c r="HB182" s="38">
        <v>0</v>
      </c>
      <c r="HC182" s="38">
        <v>0</v>
      </c>
      <c r="HD182" s="38"/>
      <c r="HE182" s="38"/>
      <c r="HF182" s="38">
        <v>0</v>
      </c>
      <c r="HG182" s="38">
        <v>0</v>
      </c>
    </row>
    <row r="183" spans="1:216" x14ac:dyDescent="0.25">
      <c r="A183" s="93"/>
      <c r="B183" s="96"/>
      <c r="C183" s="23" t="s">
        <v>80</v>
      </c>
      <c r="D183" s="71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3"/>
      <c r="V183" s="71">
        <f t="shared" si="59"/>
        <v>0</v>
      </c>
      <c r="W183" s="71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>
        <v>1.0494079355013326</v>
      </c>
      <c r="AN183" s="74">
        <f t="shared" si="60"/>
        <v>1.0494079355013326</v>
      </c>
      <c r="AO183" s="74">
        <f t="shared" si="61"/>
        <v>1.0494079355013326</v>
      </c>
      <c r="AR183" t="s">
        <v>104</v>
      </c>
      <c r="AS183" s="38">
        <v>0</v>
      </c>
      <c r="AT183" s="38">
        <v>0</v>
      </c>
      <c r="AU183" s="38">
        <v>0</v>
      </c>
      <c r="AV183" s="38">
        <v>6.1501275365793093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6.1501275365793093</v>
      </c>
      <c r="BF183" s="38"/>
      <c r="BG183" s="38" t="s">
        <v>86</v>
      </c>
      <c r="BH183" s="38">
        <v>1.0907542090085398</v>
      </c>
      <c r="BI183" s="38">
        <v>0</v>
      </c>
      <c r="BJ183" s="38">
        <v>0</v>
      </c>
      <c r="BK183" s="38">
        <v>1.0558777175847769</v>
      </c>
      <c r="BL183" s="38">
        <v>0</v>
      </c>
      <c r="BM183" s="38">
        <v>0.9036039467160677</v>
      </c>
      <c r="BN183" s="38">
        <v>0</v>
      </c>
      <c r="BO183" s="38">
        <v>0</v>
      </c>
      <c r="BP183" s="38">
        <v>0</v>
      </c>
      <c r="BQ183" s="38">
        <v>0</v>
      </c>
      <c r="BR183" s="38">
        <v>0</v>
      </c>
      <c r="BS183" s="38">
        <v>3.0502358733093846</v>
      </c>
      <c r="BT183" s="38"/>
      <c r="BV183" t="s">
        <v>81</v>
      </c>
      <c r="BW183" s="38">
        <v>17.206167685827857</v>
      </c>
      <c r="BX183" s="38">
        <v>0</v>
      </c>
      <c r="BY183" s="38">
        <v>0</v>
      </c>
      <c r="BZ183" s="38">
        <v>0</v>
      </c>
      <c r="CA183" s="38">
        <v>0</v>
      </c>
      <c r="CB183" s="38">
        <v>0</v>
      </c>
      <c r="CC183" s="38">
        <v>0</v>
      </c>
      <c r="CD183" s="38">
        <v>0</v>
      </c>
      <c r="CE183" s="38"/>
      <c r="CF183" s="38">
        <v>0</v>
      </c>
      <c r="CG183" s="38">
        <v>0</v>
      </c>
      <c r="CH183" s="38">
        <v>0</v>
      </c>
      <c r="CI183" s="38">
        <v>0</v>
      </c>
      <c r="CJ183" s="38">
        <v>0</v>
      </c>
      <c r="CK183" s="38"/>
      <c r="CL183" s="38"/>
      <c r="CM183" s="38"/>
      <c r="CN183" s="38">
        <v>17.206167685827857</v>
      </c>
      <c r="CQ183" t="s">
        <v>84</v>
      </c>
      <c r="CR183" s="38">
        <v>2.196033225983463</v>
      </c>
      <c r="CS183" s="38">
        <v>0.33942148110110876</v>
      </c>
      <c r="CT183" s="38">
        <v>0</v>
      </c>
      <c r="CU183" s="38">
        <v>7.6448265662037833E-4</v>
      </c>
      <c r="CV183" s="38">
        <v>7.7269023826334101E-3</v>
      </c>
      <c r="CW183" s="38">
        <v>0</v>
      </c>
      <c r="CX183" s="38">
        <v>0</v>
      </c>
      <c r="CY183" s="38">
        <v>0</v>
      </c>
      <c r="CZ183" s="38">
        <v>0</v>
      </c>
      <c r="DA183" s="38">
        <v>0</v>
      </c>
      <c r="DB183" s="38">
        <v>0</v>
      </c>
      <c r="DC183" s="38">
        <v>2.5439460921238255</v>
      </c>
      <c r="DF183" t="s">
        <v>85</v>
      </c>
      <c r="DG183" s="38">
        <v>9.6674074213231737E-3</v>
      </c>
      <c r="DH183" s="38">
        <v>0</v>
      </c>
      <c r="DI183" s="38">
        <v>0</v>
      </c>
      <c r="DJ183" s="38">
        <v>0</v>
      </c>
      <c r="DK183" s="38">
        <v>0</v>
      </c>
      <c r="DL183" s="38">
        <v>0</v>
      </c>
      <c r="DM183" s="38">
        <v>0</v>
      </c>
      <c r="DN183" s="38">
        <v>0</v>
      </c>
      <c r="DO183" s="38">
        <f t="shared" si="58"/>
        <v>9.6674074213231737E-3</v>
      </c>
      <c r="DQ183" s="38"/>
      <c r="DR183" s="38" t="s">
        <v>117</v>
      </c>
      <c r="DS183" s="38"/>
      <c r="DT183" s="38"/>
      <c r="DU183" s="38"/>
      <c r="DV183" s="38"/>
      <c r="DW183" s="38"/>
      <c r="DX183" s="38">
        <v>0</v>
      </c>
      <c r="DY183" s="38"/>
      <c r="DZ183" s="38"/>
      <c r="EA183" s="38"/>
      <c r="EB183" s="38">
        <v>0</v>
      </c>
      <c r="EE183" t="s">
        <v>86</v>
      </c>
      <c r="EF183" s="38">
        <v>0</v>
      </c>
      <c r="EG183" s="38">
        <v>0</v>
      </c>
      <c r="EH183" s="38">
        <v>0</v>
      </c>
      <c r="EI183" s="38">
        <v>0</v>
      </c>
      <c r="EJ183" s="38">
        <v>0</v>
      </c>
      <c r="EK183" s="38">
        <v>0</v>
      </c>
      <c r="EL183" s="38">
        <v>0</v>
      </c>
      <c r="EM183" s="38">
        <v>0</v>
      </c>
      <c r="EN183" s="38">
        <v>0</v>
      </c>
      <c r="EQ183" t="s">
        <v>86</v>
      </c>
      <c r="ER183" s="38">
        <v>0.63848473560000008</v>
      </c>
      <c r="ES183" s="38">
        <v>0</v>
      </c>
      <c r="ET183" s="38">
        <v>0</v>
      </c>
      <c r="EU183" s="38">
        <v>0</v>
      </c>
      <c r="EV183" s="38">
        <v>0</v>
      </c>
      <c r="EW183" s="38">
        <v>0</v>
      </c>
      <c r="EX183" s="38">
        <v>0</v>
      </c>
      <c r="EY183" s="38">
        <v>0</v>
      </c>
      <c r="EZ183" s="38">
        <v>0.63848473560000008</v>
      </c>
      <c r="FC183" t="s">
        <v>86</v>
      </c>
      <c r="FD183" s="38">
        <v>0.79737192780542487</v>
      </c>
      <c r="FE183" s="38">
        <v>0</v>
      </c>
      <c r="FF183" s="38">
        <v>0</v>
      </c>
      <c r="FG183" s="38">
        <v>1.6428342857142857</v>
      </c>
      <c r="FH183" s="38">
        <v>0</v>
      </c>
      <c r="FI183" s="38">
        <v>0</v>
      </c>
      <c r="FJ183" s="38">
        <v>0</v>
      </c>
      <c r="FK183" s="38">
        <v>0</v>
      </c>
      <c r="FL183" s="38">
        <v>2.4402062135197107</v>
      </c>
      <c r="FP183" s="38"/>
      <c r="FQ183" s="38"/>
      <c r="FR183" s="38"/>
      <c r="FS183" s="38"/>
      <c r="FT183" s="38"/>
      <c r="FU183" s="38"/>
      <c r="FV183" s="38"/>
      <c r="GL183" s="38" t="s">
        <v>85</v>
      </c>
      <c r="GM183" s="38">
        <v>0</v>
      </c>
      <c r="GO183" s="38"/>
      <c r="GP183" s="38"/>
      <c r="GQ183" s="38"/>
      <c r="GR183" s="38"/>
      <c r="GS183" s="38"/>
      <c r="GT183" s="38"/>
      <c r="GU183" s="38">
        <v>0</v>
      </c>
      <c r="GX183" t="s">
        <v>121</v>
      </c>
      <c r="GY183" s="38">
        <v>0</v>
      </c>
      <c r="GZ183" s="38"/>
      <c r="HA183" s="38"/>
      <c r="HB183" s="38"/>
      <c r="HC183" s="38"/>
      <c r="HD183" s="38"/>
      <c r="HE183" s="38"/>
      <c r="HF183" s="38">
        <v>0</v>
      </c>
      <c r="HG183" s="38">
        <v>0</v>
      </c>
    </row>
    <row r="184" spans="1:216" ht="18" x14ac:dyDescent="0.25">
      <c r="A184" s="93"/>
      <c r="B184" s="96"/>
      <c r="C184" s="22" t="s">
        <v>81</v>
      </c>
      <c r="D184" s="75"/>
      <c r="E184" s="76"/>
      <c r="F184" s="76"/>
      <c r="G184" s="76"/>
      <c r="H184" s="76"/>
      <c r="I184" s="76"/>
      <c r="J184" s="76"/>
      <c r="K184" s="76">
        <v>0</v>
      </c>
      <c r="L184" s="76"/>
      <c r="M184" s="76"/>
      <c r="N184" s="76"/>
      <c r="O184" s="76"/>
      <c r="P184" s="76"/>
      <c r="Q184" s="76"/>
      <c r="R184" s="76"/>
      <c r="S184" s="76"/>
      <c r="T184" s="76"/>
      <c r="U184" s="77"/>
      <c r="V184" s="75">
        <f t="shared" si="59"/>
        <v>0</v>
      </c>
      <c r="W184" s="75"/>
      <c r="X184" s="76"/>
      <c r="Y184" s="76"/>
      <c r="Z184" s="76">
        <v>1.124338828505422E-11</v>
      </c>
      <c r="AA184" s="76">
        <v>20.209452370199809</v>
      </c>
      <c r="AB184" s="76">
        <v>2.8937898425111035</v>
      </c>
      <c r="AC184" s="76">
        <v>0</v>
      </c>
      <c r="AD184" s="76">
        <v>82.668615579697459</v>
      </c>
      <c r="AE184" s="76"/>
      <c r="AF184" s="76">
        <v>2.1175267584097858E-2</v>
      </c>
      <c r="AG184" s="76"/>
      <c r="AH184" s="76"/>
      <c r="AI184" s="76"/>
      <c r="AJ184" s="76"/>
      <c r="AK184" s="76">
        <v>0</v>
      </c>
      <c r="AL184" s="76"/>
      <c r="AM184" s="76">
        <v>707.39899737964049</v>
      </c>
      <c r="AN184" s="78">
        <f t="shared" si="60"/>
        <v>813.19203043964421</v>
      </c>
      <c r="AO184" s="78">
        <f t="shared" si="61"/>
        <v>813.19203043964421</v>
      </c>
      <c r="AR184" t="s">
        <v>108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0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  <c r="BF184" s="38"/>
      <c r="BG184" s="38" t="s">
        <v>87</v>
      </c>
      <c r="BH184" s="38">
        <v>2.1408965187698283E-2</v>
      </c>
      <c r="BI184" s="38">
        <v>0</v>
      </c>
      <c r="BJ184" s="38">
        <v>0</v>
      </c>
      <c r="BK184" s="38">
        <v>0</v>
      </c>
      <c r="BL184" s="38">
        <v>0</v>
      </c>
      <c r="BM184" s="38">
        <v>0</v>
      </c>
      <c r="BN184" s="38">
        <v>2.2400000896089643E-2</v>
      </c>
      <c r="BO184" s="38">
        <v>0</v>
      </c>
      <c r="BP184" s="38">
        <v>0</v>
      </c>
      <c r="BQ184" s="38">
        <v>0</v>
      </c>
      <c r="BR184" s="38">
        <v>0</v>
      </c>
      <c r="BS184" s="38">
        <v>4.3808966083787926E-2</v>
      </c>
      <c r="BT184" s="38"/>
      <c r="BV184" t="s">
        <v>83</v>
      </c>
      <c r="BW184" s="38">
        <v>0.48998869367608799</v>
      </c>
      <c r="BX184" s="38">
        <v>0</v>
      </c>
      <c r="BY184" s="38">
        <v>0</v>
      </c>
      <c r="BZ184" s="38">
        <v>0</v>
      </c>
      <c r="CA184" s="38">
        <v>0</v>
      </c>
      <c r="CB184" s="38">
        <v>0</v>
      </c>
      <c r="CC184" s="38">
        <v>0</v>
      </c>
      <c r="CD184" s="38">
        <v>0</v>
      </c>
      <c r="CE184" s="38"/>
      <c r="CF184" s="38">
        <v>0</v>
      </c>
      <c r="CG184" s="38">
        <v>0</v>
      </c>
      <c r="CH184" s="38">
        <v>0</v>
      </c>
      <c r="CI184" s="38">
        <v>0</v>
      </c>
      <c r="CJ184" s="38">
        <v>0</v>
      </c>
      <c r="CK184" s="38"/>
      <c r="CL184" s="38"/>
      <c r="CM184" s="38"/>
      <c r="CN184" s="38">
        <v>0.48998869367608799</v>
      </c>
      <c r="CQ184" t="s">
        <v>85</v>
      </c>
      <c r="CR184" s="38">
        <v>0.14797211784234374</v>
      </c>
      <c r="CS184" s="38">
        <v>0</v>
      </c>
      <c r="CT184" s="38">
        <v>0</v>
      </c>
      <c r="CU184" s="38">
        <v>0</v>
      </c>
      <c r="CV184" s="38">
        <v>0</v>
      </c>
      <c r="CW184" s="38">
        <v>0</v>
      </c>
      <c r="CX184" s="38">
        <v>0</v>
      </c>
      <c r="CY184" s="38">
        <v>0</v>
      </c>
      <c r="CZ184" s="38">
        <v>0</v>
      </c>
      <c r="DA184" s="38">
        <v>0</v>
      </c>
      <c r="DB184" s="38">
        <v>0</v>
      </c>
      <c r="DC184" s="38">
        <v>0.14797211784234374</v>
      </c>
      <c r="DF184" t="s">
        <v>86</v>
      </c>
      <c r="DG184" s="38">
        <v>0</v>
      </c>
      <c r="DH184" s="38">
        <v>0</v>
      </c>
      <c r="DI184" s="38">
        <v>0</v>
      </c>
      <c r="DJ184" s="38">
        <v>0</v>
      </c>
      <c r="DK184" s="38">
        <v>0</v>
      </c>
      <c r="DL184" s="38">
        <v>0</v>
      </c>
      <c r="DM184" s="38">
        <v>0</v>
      </c>
      <c r="DN184" s="38">
        <v>0</v>
      </c>
      <c r="DO184" s="38">
        <f t="shared" si="58"/>
        <v>0</v>
      </c>
      <c r="DQ184" s="38"/>
      <c r="DR184" s="38" t="s">
        <v>85</v>
      </c>
      <c r="DS184" s="38">
        <v>0.26691397057022492</v>
      </c>
      <c r="DT184" s="38">
        <v>0</v>
      </c>
      <c r="DU184" s="38">
        <v>0</v>
      </c>
      <c r="DV184" s="38">
        <v>0</v>
      </c>
      <c r="DW184" s="38">
        <v>0</v>
      </c>
      <c r="DX184" s="38"/>
      <c r="DY184" s="38">
        <v>0</v>
      </c>
      <c r="DZ184" s="38">
        <v>0</v>
      </c>
      <c r="EA184" s="38">
        <v>0</v>
      </c>
      <c r="EB184" s="38">
        <v>0.26691397057022492</v>
      </c>
      <c r="EE184" t="s">
        <v>87</v>
      </c>
      <c r="EF184" s="38">
        <v>0</v>
      </c>
      <c r="EG184" s="38">
        <v>0</v>
      </c>
      <c r="EH184" s="38">
        <v>0</v>
      </c>
      <c r="EI184" s="38">
        <v>0</v>
      </c>
      <c r="EJ184" s="38">
        <v>0</v>
      </c>
      <c r="EK184" s="38">
        <v>0</v>
      </c>
      <c r="EL184" s="38">
        <v>0</v>
      </c>
      <c r="EM184" s="38">
        <v>0</v>
      </c>
      <c r="EN184" s="38">
        <v>0</v>
      </c>
      <c r="EQ184" t="s">
        <v>87</v>
      </c>
      <c r="ER184" s="38">
        <v>0</v>
      </c>
      <c r="ES184" s="38">
        <v>0</v>
      </c>
      <c r="ET184" s="38">
        <v>0</v>
      </c>
      <c r="EU184" s="38">
        <v>0</v>
      </c>
      <c r="EV184" s="38">
        <v>0</v>
      </c>
      <c r="EW184" s="38">
        <v>0</v>
      </c>
      <c r="EX184" s="38">
        <v>0</v>
      </c>
      <c r="EY184" s="38">
        <v>0</v>
      </c>
      <c r="EZ184" s="38">
        <v>0</v>
      </c>
      <c r="FC184" t="s">
        <v>87</v>
      </c>
      <c r="FD184" s="38">
        <v>68.710138125573096</v>
      </c>
      <c r="FE184" s="38">
        <v>0</v>
      </c>
      <c r="FF184" s="38">
        <v>0</v>
      </c>
      <c r="FG184" s="38">
        <v>0</v>
      </c>
      <c r="FH184" s="38">
        <v>0</v>
      </c>
      <c r="FI184" s="38">
        <v>0</v>
      </c>
      <c r="FJ184" s="38">
        <v>0</v>
      </c>
      <c r="FK184" s="38">
        <v>0</v>
      </c>
      <c r="FL184" s="38">
        <v>68.710138125573096</v>
      </c>
      <c r="FP184" s="38"/>
      <c r="FQ184" s="38"/>
      <c r="FR184" s="38"/>
      <c r="FS184" s="38"/>
      <c r="FT184" s="38"/>
      <c r="FU184" s="38"/>
      <c r="FV184" s="38"/>
      <c r="GL184" s="38" t="s">
        <v>87</v>
      </c>
      <c r="GM184" s="38"/>
      <c r="GN184" s="38"/>
      <c r="GO184" s="38">
        <v>0</v>
      </c>
      <c r="GP184" s="38"/>
      <c r="GQ184" s="38"/>
      <c r="GR184" s="38"/>
      <c r="GS184" s="38"/>
      <c r="GT184" s="38"/>
      <c r="GU184" s="38">
        <v>0</v>
      </c>
      <c r="GX184" t="s">
        <v>86</v>
      </c>
      <c r="GY184" s="38"/>
      <c r="GZ184" s="38"/>
      <c r="HA184" s="38"/>
      <c r="HB184" s="38">
        <v>0</v>
      </c>
      <c r="HC184" s="38"/>
      <c r="HD184" s="38"/>
      <c r="HE184" s="38"/>
      <c r="HF184" s="38">
        <v>0</v>
      </c>
      <c r="HG184" s="38">
        <v>0</v>
      </c>
    </row>
    <row r="185" spans="1:216" ht="18" x14ac:dyDescent="0.25">
      <c r="A185" s="93"/>
      <c r="B185" s="96"/>
      <c r="C185" s="23" t="s">
        <v>82</v>
      </c>
      <c r="D185" s="71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3"/>
      <c r="V185" s="71">
        <f t="shared" si="59"/>
        <v>0</v>
      </c>
      <c r="W185" s="71"/>
      <c r="X185" s="72"/>
      <c r="Y185" s="72"/>
      <c r="Z185" s="72">
        <v>0.35389922460226941</v>
      </c>
      <c r="AA185" s="72">
        <v>97.277530089112787</v>
      </c>
      <c r="AB185" s="72">
        <v>0</v>
      </c>
      <c r="AC185" s="72">
        <v>0</v>
      </c>
      <c r="AD185" s="72">
        <v>478.14429371383028</v>
      </c>
      <c r="AE185" s="72"/>
      <c r="AF185" s="72">
        <v>0</v>
      </c>
      <c r="AG185" s="72"/>
      <c r="AH185" s="72"/>
      <c r="AI185" s="72"/>
      <c r="AJ185" s="72"/>
      <c r="AK185" s="72">
        <v>0</v>
      </c>
      <c r="AL185" s="72"/>
      <c r="AM185" s="72">
        <v>0</v>
      </c>
      <c r="AN185" s="74">
        <f t="shared" si="60"/>
        <v>575.77572302754538</v>
      </c>
      <c r="AO185" s="74">
        <f t="shared" si="61"/>
        <v>575.77572302754538</v>
      </c>
      <c r="AR185" t="s">
        <v>85</v>
      </c>
      <c r="AS185" s="38">
        <v>8.556670986489662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0</v>
      </c>
      <c r="BD185" s="38">
        <v>8.556670986489662</v>
      </c>
      <c r="BF185" s="38"/>
      <c r="BG185" s="38" t="s">
        <v>88</v>
      </c>
      <c r="BH185" s="38">
        <v>7.9824414603678573</v>
      </c>
      <c r="BI185" s="38">
        <v>0</v>
      </c>
      <c r="BJ185" s="38">
        <v>0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7.9824414603678573</v>
      </c>
      <c r="BT185" s="38"/>
      <c r="BV185" t="s">
        <v>84</v>
      </c>
      <c r="BW185" s="38">
        <v>4.3405524771781237E-2</v>
      </c>
      <c r="BX185" s="38">
        <v>9.7088855907103311E-2</v>
      </c>
      <c r="BY185" s="38">
        <v>0</v>
      </c>
      <c r="BZ185" s="38">
        <v>0.18170568198629142</v>
      </c>
      <c r="CA185" s="38">
        <v>6.9178392189406289E-3</v>
      </c>
      <c r="CB185" s="38">
        <v>0</v>
      </c>
      <c r="CC185" s="38">
        <v>0</v>
      </c>
      <c r="CD185" s="38">
        <v>0</v>
      </c>
      <c r="CE185" s="38"/>
      <c r="CF185" s="38">
        <v>0</v>
      </c>
      <c r="CG185" s="38">
        <v>0</v>
      </c>
      <c r="CH185" s="38">
        <v>0</v>
      </c>
      <c r="CI185" s="38">
        <v>0</v>
      </c>
      <c r="CJ185" s="38">
        <v>0</v>
      </c>
      <c r="CK185" s="38"/>
      <c r="CL185" s="38">
        <v>0</v>
      </c>
      <c r="CM185" s="38">
        <v>0</v>
      </c>
      <c r="CN185" s="38">
        <v>0.3291179018841166</v>
      </c>
      <c r="CQ185" t="s">
        <v>86</v>
      </c>
      <c r="CR185" s="38">
        <v>1.378062970095723</v>
      </c>
      <c r="CS185" s="38">
        <v>0</v>
      </c>
      <c r="CT185" s="38">
        <v>0</v>
      </c>
      <c r="CU185" s="38">
        <v>1.1557792920267476E-2</v>
      </c>
      <c r="CV185" s="38">
        <v>0</v>
      </c>
      <c r="CW185" s="38">
        <v>2.3232389344070748E-3</v>
      </c>
      <c r="CX185" s="38">
        <v>0</v>
      </c>
      <c r="CY185" s="38">
        <v>0</v>
      </c>
      <c r="CZ185" s="38">
        <v>0</v>
      </c>
      <c r="DA185" s="38">
        <v>0</v>
      </c>
      <c r="DB185" s="38">
        <v>0</v>
      </c>
      <c r="DC185" s="38">
        <v>1.3919440019503975</v>
      </c>
      <c r="DF185" t="s">
        <v>87</v>
      </c>
      <c r="DG185" s="38">
        <v>0</v>
      </c>
      <c r="DH185" s="38">
        <v>0</v>
      </c>
      <c r="DI185" s="38">
        <v>0</v>
      </c>
      <c r="DJ185" s="38">
        <v>0</v>
      </c>
      <c r="DK185" s="38">
        <v>0</v>
      </c>
      <c r="DL185" s="38">
        <v>0</v>
      </c>
      <c r="DM185" s="38">
        <v>0</v>
      </c>
      <c r="DN185" s="38">
        <v>0</v>
      </c>
      <c r="DO185" s="38">
        <f t="shared" si="58"/>
        <v>0</v>
      </c>
      <c r="DQ185" s="38"/>
      <c r="DR185" s="38" t="s">
        <v>86</v>
      </c>
      <c r="DS185" s="38">
        <v>0.10560918358566798</v>
      </c>
      <c r="DT185" s="38">
        <v>0</v>
      </c>
      <c r="DU185" s="38">
        <v>0</v>
      </c>
      <c r="DV185" s="38">
        <v>5.9166819225917829E-2</v>
      </c>
      <c r="DW185" s="38">
        <v>0</v>
      </c>
      <c r="DX185" s="38"/>
      <c r="DY185" s="38">
        <v>7.6510652804042359E-2</v>
      </c>
      <c r="DZ185" s="38">
        <v>0</v>
      </c>
      <c r="EA185" s="38">
        <v>0</v>
      </c>
      <c r="EB185" s="38">
        <v>0.24128665561562818</v>
      </c>
      <c r="EE185" t="s">
        <v>88</v>
      </c>
      <c r="EF185" s="38">
        <v>0</v>
      </c>
      <c r="EG185" s="38">
        <v>0</v>
      </c>
      <c r="EH185" s="38">
        <v>0</v>
      </c>
      <c r="EI185" s="38">
        <v>0</v>
      </c>
      <c r="EJ185" s="38">
        <v>0</v>
      </c>
      <c r="EK185" s="38">
        <v>0</v>
      </c>
      <c r="EL185" s="38">
        <v>0</v>
      </c>
      <c r="EM185" s="38">
        <v>0</v>
      </c>
      <c r="EN185" s="38">
        <v>0</v>
      </c>
      <c r="EQ185" t="s">
        <v>88</v>
      </c>
      <c r="ER185" s="38">
        <v>0</v>
      </c>
      <c r="ES185" s="38">
        <v>0</v>
      </c>
      <c r="ET185" s="38">
        <v>0</v>
      </c>
      <c r="EU185" s="38">
        <v>0</v>
      </c>
      <c r="EV185" s="38">
        <v>0</v>
      </c>
      <c r="EW185" s="38">
        <v>0</v>
      </c>
      <c r="EX185" s="38">
        <v>0</v>
      </c>
      <c r="EY185" s="38">
        <v>0</v>
      </c>
      <c r="EZ185" s="38">
        <v>0</v>
      </c>
      <c r="FC185" t="s">
        <v>88</v>
      </c>
      <c r="FD185" s="38">
        <v>0</v>
      </c>
      <c r="FE185" s="38">
        <v>0</v>
      </c>
      <c r="FF185" s="38">
        <v>0</v>
      </c>
      <c r="FG185" s="38">
        <v>0</v>
      </c>
      <c r="FH185" s="38">
        <v>0</v>
      </c>
      <c r="FI185" s="38">
        <v>0</v>
      </c>
      <c r="FJ185" s="38">
        <v>0</v>
      </c>
      <c r="FK185" s="38">
        <v>0</v>
      </c>
      <c r="FL185" s="38">
        <v>0</v>
      </c>
      <c r="FP185" s="38"/>
      <c r="FQ185" s="38"/>
      <c r="FR185" s="38"/>
      <c r="FS185" s="38"/>
      <c r="FT185" s="38"/>
      <c r="FU185" s="38"/>
      <c r="FV185" s="38"/>
      <c r="GL185" s="38" t="s">
        <v>88</v>
      </c>
      <c r="GM185" s="38">
        <v>0</v>
      </c>
      <c r="GN185" s="38"/>
      <c r="GO185" s="38"/>
      <c r="GP185" s="38"/>
      <c r="GQ185" s="38"/>
      <c r="GR185" s="38"/>
      <c r="GS185" s="38"/>
      <c r="GT185" s="38"/>
      <c r="GU185" s="38">
        <v>0</v>
      </c>
      <c r="GX185" t="s">
        <v>122</v>
      </c>
      <c r="GY185" s="38">
        <v>0</v>
      </c>
      <c r="GZ185" s="38"/>
      <c r="HA185" s="38"/>
      <c r="HB185" s="38"/>
      <c r="HC185" s="38"/>
      <c r="HD185" s="38"/>
      <c r="HE185" s="38"/>
      <c r="HF185" s="38">
        <v>0</v>
      </c>
      <c r="HG185" s="38">
        <v>0</v>
      </c>
    </row>
    <row r="186" spans="1:216" x14ac:dyDescent="0.25">
      <c r="A186" s="93"/>
      <c r="B186" s="96"/>
      <c r="C186" s="22" t="s">
        <v>83</v>
      </c>
      <c r="D186" s="75"/>
      <c r="E186" s="79"/>
      <c r="F186" s="79"/>
      <c r="G186" s="79"/>
      <c r="H186" s="79"/>
      <c r="I186" s="80"/>
      <c r="J186" s="76"/>
      <c r="K186" s="79"/>
      <c r="L186" s="79"/>
      <c r="M186" s="79"/>
      <c r="N186" s="79"/>
      <c r="O186" s="80"/>
      <c r="P186" s="76"/>
      <c r="Q186" s="79"/>
      <c r="R186" s="79"/>
      <c r="S186" s="79"/>
      <c r="T186" s="79"/>
      <c r="U186" s="81"/>
      <c r="V186" s="75">
        <f t="shared" si="59"/>
        <v>0</v>
      </c>
      <c r="W186" s="82"/>
      <c r="X186" s="79"/>
      <c r="Y186" s="79"/>
      <c r="Z186" s="79"/>
      <c r="AA186" s="80"/>
      <c r="AB186" s="76"/>
      <c r="AC186" s="79"/>
      <c r="AD186" s="79"/>
      <c r="AE186" s="79"/>
      <c r="AF186" s="79"/>
      <c r="AG186" s="79"/>
      <c r="AH186" s="80"/>
      <c r="AI186" s="76"/>
      <c r="AJ186" s="79"/>
      <c r="AK186" s="79"/>
      <c r="AL186" s="79"/>
      <c r="AM186" s="79">
        <v>88.933098020869323</v>
      </c>
      <c r="AN186" s="83">
        <f t="shared" si="60"/>
        <v>88.933098020869323</v>
      </c>
      <c r="AO186" s="78">
        <f t="shared" si="61"/>
        <v>88.933098020869323</v>
      </c>
      <c r="AR186" t="s">
        <v>91</v>
      </c>
      <c r="AS186" s="38">
        <v>102.7367459808701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102.7367459808701</v>
      </c>
      <c r="BF186" s="38"/>
      <c r="BG186" s="38" t="s">
        <v>89</v>
      </c>
      <c r="BH186" s="38">
        <v>0.71824460111659749</v>
      </c>
      <c r="BI186" s="38">
        <v>0</v>
      </c>
      <c r="BJ186" s="38">
        <v>0</v>
      </c>
      <c r="BK186" s="38">
        <v>0</v>
      </c>
      <c r="BL186" s="38">
        <v>0</v>
      </c>
      <c r="BM186" s="38">
        <v>0</v>
      </c>
      <c r="BN186" s="38">
        <v>0</v>
      </c>
      <c r="BO186" s="38">
        <v>0</v>
      </c>
      <c r="BP186" s="38">
        <v>0</v>
      </c>
      <c r="BQ186" s="38">
        <v>0</v>
      </c>
      <c r="BR186" s="38">
        <v>0</v>
      </c>
      <c r="BS186" s="38">
        <v>0.71824460111659749</v>
      </c>
      <c r="BT186" s="38"/>
      <c r="BV186" t="s">
        <v>85</v>
      </c>
      <c r="BW186" s="38">
        <v>4.852414044323336E-2</v>
      </c>
      <c r="BX186" s="38">
        <v>0</v>
      </c>
      <c r="BY186" s="38">
        <v>0</v>
      </c>
      <c r="BZ186" s="38">
        <v>0</v>
      </c>
      <c r="CA186" s="38">
        <v>0</v>
      </c>
      <c r="CB186" s="38">
        <v>0</v>
      </c>
      <c r="CC186" s="38">
        <v>0</v>
      </c>
      <c r="CD186" s="38">
        <v>0</v>
      </c>
      <c r="CE186" s="38"/>
      <c r="CF186" s="38">
        <v>0</v>
      </c>
      <c r="CG186" s="38">
        <v>0</v>
      </c>
      <c r="CH186" s="38">
        <v>0</v>
      </c>
      <c r="CI186" s="38">
        <v>0</v>
      </c>
      <c r="CJ186" s="38">
        <v>0</v>
      </c>
      <c r="CK186" s="38"/>
      <c r="CL186" s="38">
        <v>0</v>
      </c>
      <c r="CM186" s="38">
        <v>0</v>
      </c>
      <c r="CN186" s="38">
        <v>4.852414044323336E-2</v>
      </c>
      <c r="CQ186" t="s">
        <v>87</v>
      </c>
      <c r="CR186" s="38">
        <v>28.005241292321486</v>
      </c>
      <c r="CS186" s="38">
        <v>6.2515701209799683</v>
      </c>
      <c r="CT186" s="38">
        <v>0</v>
      </c>
      <c r="CU186" s="38">
        <v>0</v>
      </c>
      <c r="CV186" s="38">
        <v>0</v>
      </c>
      <c r="CW186" s="38">
        <v>0</v>
      </c>
      <c r="CX186" s="38">
        <v>0</v>
      </c>
      <c r="CY186" s="38">
        <v>0</v>
      </c>
      <c r="CZ186" s="38">
        <v>0</v>
      </c>
      <c r="DA186" s="38">
        <v>0</v>
      </c>
      <c r="DB186" s="38">
        <v>0</v>
      </c>
      <c r="DC186" s="38">
        <v>34.256811413301456</v>
      </c>
      <c r="DF186" t="s">
        <v>88</v>
      </c>
      <c r="DG186" s="38">
        <v>1.185760655549933E-2</v>
      </c>
      <c r="DH186" s="38">
        <v>0</v>
      </c>
      <c r="DI186" s="38">
        <v>0</v>
      </c>
      <c r="DJ186" s="38">
        <v>0</v>
      </c>
      <c r="DK186" s="38">
        <v>0</v>
      </c>
      <c r="DL186" s="38">
        <v>0</v>
      </c>
      <c r="DM186" s="38">
        <v>0</v>
      </c>
      <c r="DN186" s="38">
        <v>0</v>
      </c>
      <c r="DO186" s="38">
        <f t="shared" si="58"/>
        <v>1.185760655549933E-2</v>
      </c>
      <c r="DQ186" s="38"/>
      <c r="DR186" s="38" t="s">
        <v>87</v>
      </c>
      <c r="DS186" s="38">
        <v>1.8619882592288841</v>
      </c>
      <c r="DT186" s="38">
        <v>0.78208301149885628</v>
      </c>
      <c r="DU186" s="38">
        <v>0</v>
      </c>
      <c r="DV186" s="38">
        <v>0</v>
      </c>
      <c r="DW186" s="38">
        <v>0</v>
      </c>
      <c r="DX186" s="38"/>
      <c r="DY186" s="38">
        <v>0</v>
      </c>
      <c r="DZ186" s="38">
        <v>0</v>
      </c>
      <c r="EA186" s="38">
        <v>0</v>
      </c>
      <c r="EB186" s="38">
        <v>2.6440712707277405</v>
      </c>
      <c r="EE186" t="s">
        <v>89</v>
      </c>
      <c r="EF186" s="38">
        <v>0</v>
      </c>
      <c r="EG186" s="38">
        <v>0</v>
      </c>
      <c r="EH186" s="38">
        <v>0</v>
      </c>
      <c r="EI186" s="38">
        <v>0</v>
      </c>
      <c r="EJ186" s="38">
        <v>0</v>
      </c>
      <c r="EK186" s="38">
        <v>0</v>
      </c>
      <c r="EL186" s="38">
        <v>0</v>
      </c>
      <c r="EM186" s="38">
        <v>0</v>
      </c>
      <c r="EN186" s="38">
        <v>0</v>
      </c>
      <c r="EQ186" t="s">
        <v>89</v>
      </c>
      <c r="ER186" s="38">
        <v>0</v>
      </c>
      <c r="ES186" s="38">
        <v>0</v>
      </c>
      <c r="ET186" s="38">
        <v>0</v>
      </c>
      <c r="EU186" s="38">
        <v>0</v>
      </c>
      <c r="EV186" s="38">
        <v>0</v>
      </c>
      <c r="EW186" s="38">
        <v>0</v>
      </c>
      <c r="EX186" s="38">
        <v>0</v>
      </c>
      <c r="EY186" s="38">
        <v>0</v>
      </c>
      <c r="EZ186" s="38">
        <v>0</v>
      </c>
      <c r="FC186" t="s">
        <v>89</v>
      </c>
      <c r="FD186" s="38">
        <v>3.7926525827848104E-5</v>
      </c>
      <c r="FE186" s="38">
        <v>0</v>
      </c>
      <c r="FF186" s="38">
        <v>0</v>
      </c>
      <c r="FG186" s="38">
        <v>0</v>
      </c>
      <c r="FH186" s="38">
        <v>0</v>
      </c>
      <c r="FI186" s="38">
        <v>0</v>
      </c>
      <c r="FJ186" s="38">
        <v>0</v>
      </c>
      <c r="FK186" s="38">
        <v>0</v>
      </c>
      <c r="FL186" s="38">
        <v>3.7926525827848104E-5</v>
      </c>
      <c r="FP186" s="38"/>
      <c r="FQ186" s="38"/>
      <c r="FR186" s="38"/>
      <c r="FS186" s="38"/>
      <c r="FT186" s="38"/>
      <c r="FU186" s="38"/>
      <c r="FV186" s="38"/>
      <c r="GL186" s="38" t="s">
        <v>89</v>
      </c>
      <c r="GM186" s="38">
        <v>0</v>
      </c>
      <c r="GN186" s="38"/>
      <c r="GO186" s="38"/>
      <c r="GP186" s="38"/>
      <c r="GQ186" s="38"/>
      <c r="GR186" s="38"/>
      <c r="GS186" s="38"/>
      <c r="GT186" s="38"/>
      <c r="GU186" s="38">
        <v>0</v>
      </c>
      <c r="GX186" t="s">
        <v>89</v>
      </c>
      <c r="GY186" s="38">
        <v>0</v>
      </c>
      <c r="GZ186" s="38"/>
      <c r="HA186" s="38"/>
      <c r="HB186" s="38"/>
      <c r="HC186" s="38"/>
      <c r="HD186" s="38"/>
      <c r="HE186" s="38"/>
      <c r="HF186" s="38">
        <v>0</v>
      </c>
      <c r="HG186" s="38">
        <v>0</v>
      </c>
    </row>
    <row r="187" spans="1:216" x14ac:dyDescent="0.25">
      <c r="A187" s="93"/>
      <c r="B187" s="96"/>
      <c r="C187" s="23" t="s">
        <v>84</v>
      </c>
      <c r="D187" s="71"/>
      <c r="E187" s="72"/>
      <c r="F187" s="72"/>
      <c r="G187" s="72">
        <v>4908.7114687901958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3"/>
      <c r="V187" s="71">
        <f t="shared" si="59"/>
        <v>4908.7114687901958</v>
      </c>
      <c r="W187" s="71"/>
      <c r="X187" s="72"/>
      <c r="Y187" s="72">
        <v>2.0963166696663804</v>
      </c>
      <c r="Z187" s="72">
        <v>388.00135751969538</v>
      </c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>
        <v>0</v>
      </c>
      <c r="AL187" s="72"/>
      <c r="AM187" s="72">
        <v>10.85647036231634</v>
      </c>
      <c r="AN187" s="74">
        <f t="shared" si="60"/>
        <v>400.9541445516781</v>
      </c>
      <c r="AO187" s="74">
        <f t="shared" si="61"/>
        <v>5309.6656133418737</v>
      </c>
      <c r="AR187" t="s">
        <v>90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  <c r="BF187" s="38"/>
      <c r="BG187" s="38" t="s">
        <v>90</v>
      </c>
      <c r="BH187" s="38">
        <v>0.44582688449419761</v>
      </c>
      <c r="BI187" s="38">
        <v>0</v>
      </c>
      <c r="BJ187" s="38">
        <v>0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38">
        <v>0</v>
      </c>
      <c r="BQ187" s="38">
        <v>2.2664299218602556E-3</v>
      </c>
      <c r="BR187" s="38">
        <v>0</v>
      </c>
      <c r="BS187" s="38">
        <v>0.44809331441605788</v>
      </c>
      <c r="BT187" s="38"/>
      <c r="BV187" t="s">
        <v>86</v>
      </c>
      <c r="BW187" s="38">
        <v>1.3057580184451612E-3</v>
      </c>
      <c r="BX187" s="38">
        <v>0</v>
      </c>
      <c r="BY187" s="38">
        <v>0</v>
      </c>
      <c r="BZ187" s="38">
        <v>6.5842893761896934E-2</v>
      </c>
      <c r="CA187" s="38">
        <v>0</v>
      </c>
      <c r="CB187" s="38">
        <v>0</v>
      </c>
      <c r="CC187" s="38">
        <v>0</v>
      </c>
      <c r="CD187" s="38">
        <v>0</v>
      </c>
      <c r="CE187" s="38"/>
      <c r="CF187" s="38">
        <v>1.3976216406758615E-3</v>
      </c>
      <c r="CG187" s="38">
        <v>0</v>
      </c>
      <c r="CH187" s="38">
        <v>0</v>
      </c>
      <c r="CI187" s="38">
        <v>0</v>
      </c>
      <c r="CJ187" s="38">
        <v>0</v>
      </c>
      <c r="CK187" s="38"/>
      <c r="CL187" s="38">
        <v>0</v>
      </c>
      <c r="CM187" s="38">
        <v>0</v>
      </c>
      <c r="CN187" s="38">
        <v>6.8546273421017961E-2</v>
      </c>
      <c r="CQ187" t="s">
        <v>88</v>
      </c>
      <c r="CR187" s="38">
        <v>0.28223000139775223</v>
      </c>
      <c r="CS187" s="38">
        <v>0</v>
      </c>
      <c r="CT187" s="38">
        <v>0</v>
      </c>
      <c r="CU187" s="38">
        <v>0</v>
      </c>
      <c r="CV187" s="38">
        <v>0</v>
      </c>
      <c r="CW187" s="38">
        <v>0</v>
      </c>
      <c r="CX187" s="38">
        <v>0</v>
      </c>
      <c r="CY187" s="38">
        <v>0</v>
      </c>
      <c r="CZ187" s="38">
        <v>0</v>
      </c>
      <c r="DA187" s="38">
        <v>0</v>
      </c>
      <c r="DB187" s="38">
        <v>0</v>
      </c>
      <c r="DC187" s="38">
        <v>0.28223000139775223</v>
      </c>
      <c r="DF187" t="s">
        <v>89</v>
      </c>
      <c r="DG187" s="38">
        <v>1.3601133749366024E-3</v>
      </c>
      <c r="DH187" s="38">
        <v>0</v>
      </c>
      <c r="DI187" s="38">
        <v>0</v>
      </c>
      <c r="DJ187" s="38">
        <v>0</v>
      </c>
      <c r="DK187" s="38">
        <v>0</v>
      </c>
      <c r="DL187" s="38">
        <v>0</v>
      </c>
      <c r="DM187" s="38">
        <v>0</v>
      </c>
      <c r="DN187" s="38">
        <v>0</v>
      </c>
      <c r="DO187" s="38">
        <f t="shared" si="58"/>
        <v>1.3601133749366024E-3</v>
      </c>
      <c r="DQ187" s="38"/>
      <c r="DR187" s="38" t="s">
        <v>88</v>
      </c>
      <c r="DS187" s="38">
        <v>5.5424024800895019E-2</v>
      </c>
      <c r="DT187" s="38">
        <v>0</v>
      </c>
      <c r="DU187" s="38">
        <v>0</v>
      </c>
      <c r="DV187" s="38">
        <v>0</v>
      </c>
      <c r="DW187" s="38">
        <v>0</v>
      </c>
      <c r="DX187" s="38"/>
      <c r="DY187" s="38">
        <v>0</v>
      </c>
      <c r="DZ187" s="38">
        <v>0</v>
      </c>
      <c r="EA187" s="38">
        <v>0</v>
      </c>
      <c r="EB187" s="38">
        <v>5.5424024800895019E-2</v>
      </c>
      <c r="EE187" t="s">
        <v>90</v>
      </c>
      <c r="EF187" s="38">
        <v>0.48847509153889679</v>
      </c>
      <c r="EG187" s="38">
        <v>0</v>
      </c>
      <c r="EH187" s="38">
        <v>0</v>
      </c>
      <c r="EI187" s="38">
        <v>0</v>
      </c>
      <c r="EJ187" s="38">
        <v>0</v>
      </c>
      <c r="EK187" s="38">
        <v>0</v>
      </c>
      <c r="EL187" s="38">
        <v>0</v>
      </c>
      <c r="EM187" s="38">
        <v>0</v>
      </c>
      <c r="EN187" s="38">
        <v>0.48847509153889679</v>
      </c>
      <c r="EQ187" t="s">
        <v>90</v>
      </c>
      <c r="ER187" s="38">
        <v>9.01390214964706E-2</v>
      </c>
      <c r="ES187" s="38">
        <v>0</v>
      </c>
      <c r="ET187" s="38">
        <v>0</v>
      </c>
      <c r="EU187" s="38">
        <v>0</v>
      </c>
      <c r="EV187" s="38">
        <v>0</v>
      </c>
      <c r="EW187" s="38">
        <v>0</v>
      </c>
      <c r="EX187" s="38">
        <v>0</v>
      </c>
      <c r="EY187" s="38">
        <v>0</v>
      </c>
      <c r="EZ187" s="38">
        <v>9.01390214964706E-2</v>
      </c>
      <c r="FC187" t="s">
        <v>90</v>
      </c>
      <c r="FD187" s="38">
        <v>0</v>
      </c>
      <c r="FE187" s="38">
        <v>0</v>
      </c>
      <c r="FF187" s="38">
        <v>0</v>
      </c>
      <c r="FG187" s="38">
        <v>0</v>
      </c>
      <c r="FH187" s="38">
        <v>0</v>
      </c>
      <c r="FI187" s="38">
        <v>0</v>
      </c>
      <c r="FJ187" s="38">
        <v>0</v>
      </c>
      <c r="FK187" s="38">
        <v>1.3286795657142855E-2</v>
      </c>
      <c r="FL187" s="38">
        <v>1.3286795657142855E-2</v>
      </c>
      <c r="FP187" s="38"/>
      <c r="FQ187" s="38"/>
      <c r="FR187" s="38"/>
      <c r="FS187" s="38"/>
      <c r="FT187" s="38"/>
      <c r="FU187" s="38"/>
      <c r="FV187" s="38"/>
      <c r="GL187" s="38" t="s">
        <v>90</v>
      </c>
      <c r="GM187" s="38">
        <v>0</v>
      </c>
      <c r="GN187" s="38"/>
      <c r="GO187" s="38"/>
      <c r="GP187" s="38"/>
      <c r="GQ187" s="38"/>
      <c r="GR187" s="38">
        <v>0</v>
      </c>
      <c r="GS187" s="38">
        <v>0</v>
      </c>
      <c r="GT187" s="38"/>
      <c r="GU187" s="38">
        <v>0</v>
      </c>
      <c r="GX187" t="s">
        <v>123</v>
      </c>
      <c r="GY187" s="38">
        <v>0</v>
      </c>
      <c r="GZ187" s="38"/>
      <c r="HA187" s="38"/>
      <c r="HB187" s="38"/>
      <c r="HC187" s="38"/>
      <c r="HD187" s="38"/>
      <c r="HE187" s="38">
        <v>0</v>
      </c>
      <c r="HF187" s="38">
        <v>0</v>
      </c>
      <c r="HG187" s="38">
        <v>0</v>
      </c>
    </row>
    <row r="188" spans="1:216" ht="18" x14ac:dyDescent="0.25">
      <c r="A188" s="93"/>
      <c r="B188" s="96"/>
      <c r="C188" s="22" t="s">
        <v>85</v>
      </c>
      <c r="D188" s="75"/>
      <c r="E188" s="79"/>
      <c r="F188" s="79"/>
      <c r="G188" s="79"/>
      <c r="H188" s="79"/>
      <c r="I188" s="80"/>
      <c r="J188" s="76"/>
      <c r="K188" s="79"/>
      <c r="L188" s="79"/>
      <c r="M188" s="79"/>
      <c r="N188" s="79"/>
      <c r="O188" s="80"/>
      <c r="P188" s="76"/>
      <c r="Q188" s="79"/>
      <c r="R188" s="79"/>
      <c r="S188" s="79"/>
      <c r="T188" s="79"/>
      <c r="U188" s="81"/>
      <c r="V188" s="75">
        <f t="shared" si="59"/>
        <v>0</v>
      </c>
      <c r="W188" s="82"/>
      <c r="X188" s="79"/>
      <c r="Y188" s="79"/>
      <c r="Z188" s="79"/>
      <c r="AA188" s="80"/>
      <c r="AB188" s="76"/>
      <c r="AC188" s="79"/>
      <c r="AD188" s="79"/>
      <c r="AE188" s="79"/>
      <c r="AF188" s="79"/>
      <c r="AG188" s="79"/>
      <c r="AH188" s="80"/>
      <c r="AI188" s="76"/>
      <c r="AJ188" s="79"/>
      <c r="AK188" s="79"/>
      <c r="AL188" s="79"/>
      <c r="AM188" s="79">
        <v>14.773636073131522</v>
      </c>
      <c r="AN188" s="83">
        <f t="shared" si="60"/>
        <v>14.773636073131522</v>
      </c>
      <c r="AO188" s="78">
        <f t="shared" si="61"/>
        <v>14.773636073131522</v>
      </c>
      <c r="AR188" t="s">
        <v>105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494.33501437887003</v>
      </c>
      <c r="BB188" s="38">
        <v>0</v>
      </c>
      <c r="BC188" s="38">
        <v>0</v>
      </c>
      <c r="BD188" s="38">
        <v>494.33501437887003</v>
      </c>
      <c r="BF188" s="38"/>
      <c r="BG188" s="38" t="s">
        <v>81</v>
      </c>
      <c r="BH188" s="38">
        <v>2.4329120618352187</v>
      </c>
      <c r="BI188" s="38">
        <v>0</v>
      </c>
      <c r="BJ188" s="38">
        <v>0</v>
      </c>
      <c r="BK188" s="38">
        <v>0</v>
      </c>
      <c r="BL188" s="38">
        <v>0</v>
      </c>
      <c r="BM188" s="38">
        <v>0</v>
      </c>
      <c r="BN188" s="38">
        <v>0</v>
      </c>
      <c r="BO188" s="38">
        <v>2.1175267584097858E-2</v>
      </c>
      <c r="BP188" s="38">
        <v>2.1175267584097858E-2</v>
      </c>
      <c r="BQ188" s="38">
        <v>35.142969391005906</v>
      </c>
      <c r="BR188" s="38">
        <v>2.8800001152115257E-2</v>
      </c>
      <c r="BS188" s="38">
        <v>37.647031989161434</v>
      </c>
      <c r="BT188" s="38"/>
      <c r="BV188" t="s">
        <v>87</v>
      </c>
      <c r="BW188" s="38">
        <v>2.5842652677997877E-2</v>
      </c>
      <c r="BX188" s="38">
        <v>0</v>
      </c>
      <c r="BY188" s="38">
        <v>0</v>
      </c>
      <c r="BZ188" s="38">
        <v>0</v>
      </c>
      <c r="CA188" s="38">
        <v>0</v>
      </c>
      <c r="CB188" s="38">
        <v>0</v>
      </c>
      <c r="CC188" s="38">
        <v>0</v>
      </c>
      <c r="CD188" s="38">
        <v>0</v>
      </c>
      <c r="CE188" s="38"/>
      <c r="CF188" s="38">
        <v>0</v>
      </c>
      <c r="CG188" s="38">
        <v>0</v>
      </c>
      <c r="CH188" s="38">
        <v>0</v>
      </c>
      <c r="CI188" s="38">
        <v>0</v>
      </c>
      <c r="CJ188" s="38">
        <v>0</v>
      </c>
      <c r="CK188" s="38"/>
      <c r="CL188" s="38">
        <v>0</v>
      </c>
      <c r="CM188" s="38">
        <v>0</v>
      </c>
      <c r="CN188" s="38">
        <v>2.5842652677997877E-2</v>
      </c>
      <c r="CQ188" t="s">
        <v>89</v>
      </c>
      <c r="CR188" s="38">
        <v>7.8563000248314543E-2</v>
      </c>
      <c r="CS188" s="38">
        <v>0</v>
      </c>
      <c r="CT188" s="38">
        <v>0</v>
      </c>
      <c r="CU188" s="38">
        <v>0</v>
      </c>
      <c r="CV188" s="38">
        <v>0</v>
      </c>
      <c r="CW188" s="38">
        <v>0</v>
      </c>
      <c r="CX188" s="38">
        <v>0</v>
      </c>
      <c r="CY188" s="38">
        <v>0</v>
      </c>
      <c r="CZ188" s="38">
        <v>0</v>
      </c>
      <c r="DA188" s="38">
        <v>0</v>
      </c>
      <c r="DB188" s="38">
        <v>0</v>
      </c>
      <c r="DC188" s="38">
        <v>7.8563000248314543E-2</v>
      </c>
      <c r="DF188" t="s">
        <v>90</v>
      </c>
      <c r="DG188" s="38">
        <v>0.13028919401410061</v>
      </c>
      <c r="DH188" s="38">
        <v>0</v>
      </c>
      <c r="DI188" s="38">
        <v>0</v>
      </c>
      <c r="DJ188" s="38">
        <v>0</v>
      </c>
      <c r="DK188" s="38">
        <v>0</v>
      </c>
      <c r="DL188" s="38">
        <v>0</v>
      </c>
      <c r="DM188" s="38">
        <v>6.7667923797157872E-3</v>
      </c>
      <c r="DN188" s="38">
        <v>1.504856212048444E-2</v>
      </c>
      <c r="DO188" s="38">
        <f t="shared" si="58"/>
        <v>0.15210454851430083</v>
      </c>
      <c r="DQ188" s="38"/>
      <c r="DR188" s="38" t="s">
        <v>89</v>
      </c>
      <c r="DS188" s="38">
        <v>5.4478571136877062E-2</v>
      </c>
      <c r="DT188" s="38">
        <v>0</v>
      </c>
      <c r="DU188" s="38">
        <v>0</v>
      </c>
      <c r="DV188" s="38">
        <v>0</v>
      </c>
      <c r="DW188" s="38">
        <v>0</v>
      </c>
      <c r="DX188" s="38"/>
      <c r="DY188" s="38">
        <v>0</v>
      </c>
      <c r="DZ188" s="38">
        <v>0</v>
      </c>
      <c r="EA188" s="38">
        <v>0</v>
      </c>
      <c r="EB188" s="38">
        <v>5.4478571136877062E-2</v>
      </c>
      <c r="EE188" t="s">
        <v>81</v>
      </c>
      <c r="EF188" s="38">
        <v>2.6052004882074499E-5</v>
      </c>
      <c r="EG188" s="38">
        <v>0</v>
      </c>
      <c r="EH188" s="38">
        <v>0</v>
      </c>
      <c r="EI188" s="38">
        <v>0</v>
      </c>
      <c r="EJ188" s="38">
        <v>0</v>
      </c>
      <c r="EK188" s="38">
        <v>0</v>
      </c>
      <c r="EL188" s="38">
        <v>0</v>
      </c>
      <c r="EM188" s="38">
        <v>1.1684313152910946E-3</v>
      </c>
      <c r="EN188" s="38">
        <v>1.1944833201731691E-3</v>
      </c>
      <c r="EQ188" t="s">
        <v>81</v>
      </c>
      <c r="ER188" s="38">
        <v>0</v>
      </c>
      <c r="ES188" s="38">
        <v>0</v>
      </c>
      <c r="ET188" s="38">
        <v>13.830955693900885</v>
      </c>
      <c r="EU188" s="38">
        <v>0</v>
      </c>
      <c r="EV188" s="38">
        <v>0</v>
      </c>
      <c r="EW188" s="38">
        <v>0</v>
      </c>
      <c r="EX188" s="38">
        <v>0</v>
      </c>
      <c r="EY188" s="38">
        <v>0</v>
      </c>
      <c r="EZ188" s="38">
        <v>13.830955693900885</v>
      </c>
      <c r="FC188" t="s">
        <v>81</v>
      </c>
      <c r="FD188" s="38">
        <v>65.683929050601975</v>
      </c>
      <c r="FE188" s="38">
        <v>0</v>
      </c>
      <c r="FF188" s="38">
        <v>0</v>
      </c>
      <c r="FG188" s="38">
        <v>0</v>
      </c>
      <c r="FH188" s="38">
        <v>0</v>
      </c>
      <c r="FI188" s="38">
        <v>0</v>
      </c>
      <c r="FJ188" s="38">
        <v>1.4944124146731644E-3</v>
      </c>
      <c r="FK188" s="38">
        <v>0</v>
      </c>
      <c r="FL188" s="38">
        <v>65.685423463016647</v>
      </c>
      <c r="FP188" s="38"/>
      <c r="FQ188" s="38"/>
      <c r="FR188" s="38"/>
      <c r="FS188" s="38"/>
      <c r="FT188" s="38"/>
      <c r="FU188" s="38"/>
      <c r="FV188" s="38"/>
      <c r="GL188" s="38" t="s">
        <v>118</v>
      </c>
      <c r="GM188" s="38">
        <v>0</v>
      </c>
      <c r="GN188" s="38"/>
      <c r="GO188" s="38"/>
      <c r="GP188" s="38"/>
      <c r="GQ188" s="38"/>
      <c r="GR188" s="38"/>
      <c r="GS188" s="38">
        <v>0.26205532740019527</v>
      </c>
      <c r="GT188" s="38"/>
      <c r="GU188" s="38">
        <v>0.26205532740019527</v>
      </c>
      <c r="GX188" t="s">
        <v>91</v>
      </c>
      <c r="GY188" s="38">
        <v>0</v>
      </c>
      <c r="GZ188" s="38"/>
      <c r="HA188" s="38"/>
      <c r="HB188" s="38"/>
      <c r="HC188" s="38"/>
      <c r="HD188" s="38"/>
      <c r="HE188" s="38"/>
      <c r="HF188" s="38">
        <v>0</v>
      </c>
      <c r="HG188" s="38">
        <v>0</v>
      </c>
    </row>
    <row r="189" spans="1:216" ht="18" x14ac:dyDescent="0.25">
      <c r="A189" s="93"/>
      <c r="B189" s="96"/>
      <c r="C189" s="23" t="s">
        <v>86</v>
      </c>
      <c r="D189" s="71"/>
      <c r="E189" s="72"/>
      <c r="F189" s="72"/>
      <c r="G189" s="72">
        <v>616.83336450920694</v>
      </c>
      <c r="H189" s="72"/>
      <c r="I189" s="72"/>
      <c r="J189" s="72"/>
      <c r="K189" s="72"/>
      <c r="L189" s="72"/>
      <c r="M189" s="72">
        <v>0.98383546009519307</v>
      </c>
      <c r="N189" s="72"/>
      <c r="O189" s="72"/>
      <c r="P189" s="72"/>
      <c r="Q189" s="72"/>
      <c r="R189" s="72"/>
      <c r="S189" s="72"/>
      <c r="T189" s="72"/>
      <c r="U189" s="73"/>
      <c r="V189" s="71">
        <f t="shared" si="59"/>
        <v>617.81719996930212</v>
      </c>
      <c r="W189" s="71"/>
      <c r="X189" s="72"/>
      <c r="Y189" s="72">
        <v>0</v>
      </c>
      <c r="Z189" s="72">
        <v>10.551100554059365</v>
      </c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>
        <v>0</v>
      </c>
      <c r="AL189" s="72"/>
      <c r="AM189" s="72">
        <v>4.0121842447772709</v>
      </c>
      <c r="AN189" s="74">
        <f t="shared" si="60"/>
        <v>14.563284798836637</v>
      </c>
      <c r="AO189" s="74">
        <f t="shared" si="61"/>
        <v>632.38048476813879</v>
      </c>
      <c r="AR189" t="s">
        <v>102</v>
      </c>
      <c r="AS189" s="38">
        <v>157.90796707692436</v>
      </c>
      <c r="AT189" s="38">
        <v>0</v>
      </c>
      <c r="AU189" s="38">
        <v>388.20218464489642</v>
      </c>
      <c r="AV189" s="38">
        <v>5520.314151584389</v>
      </c>
      <c r="AW189" s="38">
        <v>0.30662852540231</v>
      </c>
      <c r="AX189" s="38">
        <v>0</v>
      </c>
      <c r="AY189" s="38">
        <v>0</v>
      </c>
      <c r="AZ189" s="38">
        <v>0</v>
      </c>
      <c r="BA189" s="38">
        <v>494.33501437887003</v>
      </c>
      <c r="BB189" s="38">
        <v>0</v>
      </c>
      <c r="BC189" s="38">
        <v>0</v>
      </c>
      <c r="BD189" s="38">
        <v>6561.0659462104823</v>
      </c>
      <c r="BF189" s="38"/>
      <c r="BG189" s="38" t="s">
        <v>91</v>
      </c>
      <c r="BH189" s="38">
        <v>42.403092888185149</v>
      </c>
      <c r="BI189" s="38">
        <v>0</v>
      </c>
      <c r="BJ189" s="38">
        <v>0</v>
      </c>
      <c r="BK189" s="38">
        <v>0</v>
      </c>
      <c r="BL189" s="38">
        <v>0</v>
      </c>
      <c r="BM189" s="38">
        <v>0</v>
      </c>
      <c r="BN189" s="38">
        <v>0</v>
      </c>
      <c r="BO189" s="38">
        <v>0</v>
      </c>
      <c r="BP189" s="38">
        <v>0</v>
      </c>
      <c r="BQ189" s="38">
        <v>0</v>
      </c>
      <c r="BR189" s="38">
        <v>0</v>
      </c>
      <c r="BS189" s="38">
        <v>42.403092888185149</v>
      </c>
      <c r="BT189" s="38"/>
      <c r="BV189" t="s">
        <v>88</v>
      </c>
      <c r="BW189" s="38">
        <v>2.7663751009275584E-2</v>
      </c>
      <c r="BX189" s="38">
        <v>0</v>
      </c>
      <c r="BY189" s="38">
        <v>0</v>
      </c>
      <c r="BZ189" s="38">
        <v>0</v>
      </c>
      <c r="CA189" s="38">
        <v>0</v>
      </c>
      <c r="CB189" s="38">
        <v>0</v>
      </c>
      <c r="CC189" s="38">
        <v>0</v>
      </c>
      <c r="CD189" s="38">
        <v>0</v>
      </c>
      <c r="CE189" s="38"/>
      <c r="CF189" s="38">
        <v>0</v>
      </c>
      <c r="CG189" s="38">
        <v>0</v>
      </c>
      <c r="CH189" s="38">
        <v>0</v>
      </c>
      <c r="CI189" s="38">
        <v>0</v>
      </c>
      <c r="CJ189" s="38">
        <v>0</v>
      </c>
      <c r="CK189" s="38"/>
      <c r="CL189" s="38">
        <v>0</v>
      </c>
      <c r="CM189" s="38">
        <v>0</v>
      </c>
      <c r="CN189" s="38">
        <v>2.7663751009275584E-2</v>
      </c>
      <c r="CQ189" t="s">
        <v>90</v>
      </c>
      <c r="CR189" s="38">
        <v>123.06961992052186</v>
      </c>
      <c r="CS189" s="38">
        <v>0</v>
      </c>
      <c r="CT189" s="38">
        <v>0</v>
      </c>
      <c r="CU189" s="38">
        <v>0</v>
      </c>
      <c r="CV189" s="38">
        <v>0</v>
      </c>
      <c r="CW189" s="38">
        <v>0</v>
      </c>
      <c r="CX189" s="38">
        <v>0</v>
      </c>
      <c r="CY189" s="38">
        <v>0</v>
      </c>
      <c r="CZ189" s="38">
        <v>6.829976938310052E-4</v>
      </c>
      <c r="DA189" s="38">
        <v>2.7728898085074122E-3</v>
      </c>
      <c r="DB189" s="38">
        <v>0</v>
      </c>
      <c r="DC189" s="38">
        <v>123.0730758080242</v>
      </c>
      <c r="DF189" t="s">
        <v>91</v>
      </c>
      <c r="DG189" s="38">
        <v>3.4058281267667662E-2</v>
      </c>
      <c r="DH189" s="38">
        <v>0</v>
      </c>
      <c r="DI189" s="38">
        <v>0</v>
      </c>
      <c r="DJ189" s="38">
        <v>0</v>
      </c>
      <c r="DK189" s="38">
        <v>0</v>
      </c>
      <c r="DL189" s="38">
        <v>0</v>
      </c>
      <c r="DM189" s="38">
        <v>0</v>
      </c>
      <c r="DN189" s="38">
        <v>0</v>
      </c>
      <c r="DO189" s="38">
        <f t="shared" si="58"/>
        <v>3.4058281267667662E-2</v>
      </c>
      <c r="DQ189" s="38"/>
      <c r="DR189" s="38" t="s">
        <v>90</v>
      </c>
      <c r="DS189" s="38">
        <v>0.93747475209994768</v>
      </c>
      <c r="DT189" s="38">
        <v>0</v>
      </c>
      <c r="DU189" s="38">
        <v>0</v>
      </c>
      <c r="DV189" s="38">
        <v>0</v>
      </c>
      <c r="DW189" s="38">
        <v>0</v>
      </c>
      <c r="DX189" s="38"/>
      <c r="DY189" s="38">
        <v>0</v>
      </c>
      <c r="DZ189" s="38">
        <v>1.5252222814224487E-2</v>
      </c>
      <c r="EA189" s="38">
        <v>4.184957767313871E-2</v>
      </c>
      <c r="EB189" s="38">
        <v>0.99457655258731081</v>
      </c>
      <c r="EE189" t="s">
        <v>91</v>
      </c>
      <c r="EF189" s="38">
        <v>22.092336409775186</v>
      </c>
      <c r="EG189" s="38">
        <v>0</v>
      </c>
      <c r="EH189" s="38">
        <v>0</v>
      </c>
      <c r="EI189" s="38">
        <v>0</v>
      </c>
      <c r="EJ189" s="38">
        <v>0</v>
      </c>
      <c r="EK189" s="38">
        <v>0</v>
      </c>
      <c r="EL189" s="38">
        <v>0</v>
      </c>
      <c r="EM189" s="38">
        <v>0</v>
      </c>
      <c r="EN189" s="38">
        <v>22.092336409775186</v>
      </c>
      <c r="EQ189" t="s">
        <v>91</v>
      </c>
      <c r="ER189" s="38">
        <v>132.19168401441604</v>
      </c>
      <c r="ES189" s="38">
        <v>0</v>
      </c>
      <c r="ET189" s="38">
        <v>0</v>
      </c>
      <c r="EU189" s="38">
        <v>0</v>
      </c>
      <c r="EV189" s="38">
        <v>0</v>
      </c>
      <c r="EW189" s="38">
        <v>0</v>
      </c>
      <c r="EX189" s="38">
        <v>0</v>
      </c>
      <c r="EY189" s="38">
        <v>0</v>
      </c>
      <c r="EZ189" s="38">
        <v>132.19168401441604</v>
      </c>
      <c r="FC189" t="s">
        <v>91</v>
      </c>
      <c r="FD189" s="38">
        <v>13.734643261358801</v>
      </c>
      <c r="FE189" s="38">
        <v>0</v>
      </c>
      <c r="FF189" s="38">
        <v>0</v>
      </c>
      <c r="FG189" s="38">
        <v>0</v>
      </c>
      <c r="FH189" s="38">
        <v>0</v>
      </c>
      <c r="FI189" s="38">
        <v>0</v>
      </c>
      <c r="FJ189" s="38">
        <v>0</v>
      </c>
      <c r="FK189" s="38">
        <v>0</v>
      </c>
      <c r="FL189" s="38">
        <v>13.734643261358801</v>
      </c>
      <c r="FP189" s="38"/>
      <c r="FQ189" s="38"/>
      <c r="FR189" s="38"/>
      <c r="FS189" s="38"/>
      <c r="FT189" s="38"/>
      <c r="FU189" s="38"/>
      <c r="FV189" s="38"/>
      <c r="GL189" s="38" t="s">
        <v>91</v>
      </c>
      <c r="GM189" s="38">
        <v>0</v>
      </c>
      <c r="GN189" s="38"/>
      <c r="GO189" s="38"/>
      <c r="GP189" s="38"/>
      <c r="GQ189" s="38"/>
      <c r="GS189" s="38"/>
      <c r="GT189" s="38"/>
      <c r="GU189" s="38">
        <v>0</v>
      </c>
      <c r="GX189" t="s">
        <v>76</v>
      </c>
      <c r="GY189" s="38">
        <v>0</v>
      </c>
      <c r="GZ189" s="38">
        <v>0</v>
      </c>
      <c r="HA189" s="38">
        <v>0</v>
      </c>
      <c r="HB189" s="38">
        <v>0</v>
      </c>
      <c r="HC189" s="38">
        <v>0</v>
      </c>
      <c r="HD189" s="38">
        <v>0</v>
      </c>
      <c r="HE189" s="38">
        <v>0</v>
      </c>
      <c r="HF189" s="38">
        <v>0</v>
      </c>
      <c r="HG189" s="38">
        <v>0</v>
      </c>
    </row>
    <row r="190" spans="1:216" ht="18" x14ac:dyDescent="0.25">
      <c r="A190" s="93"/>
      <c r="B190" s="96"/>
      <c r="C190" s="22" t="s">
        <v>87</v>
      </c>
      <c r="D190" s="75"/>
      <c r="E190" s="76">
        <v>2.2400000896089643E-2</v>
      </c>
      <c r="F190" s="76"/>
      <c r="G190" s="76">
        <v>6.1501275365793093</v>
      </c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7"/>
      <c r="V190" s="75">
        <f t="shared" si="59"/>
        <v>6.172527537475399</v>
      </c>
      <c r="W190" s="75"/>
      <c r="X190" s="76"/>
      <c r="Y190" s="76"/>
      <c r="Z190" s="76">
        <v>7.0336531324788245</v>
      </c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>
        <v>0</v>
      </c>
      <c r="AL190" s="76"/>
      <c r="AM190" s="76">
        <v>98.624619294989159</v>
      </c>
      <c r="AN190" s="78">
        <f t="shared" si="60"/>
        <v>105.65827242746798</v>
      </c>
      <c r="AO190" s="78">
        <f t="shared" si="61"/>
        <v>111.83079996494338</v>
      </c>
      <c r="BF190" s="38"/>
      <c r="BG190" s="38" t="s">
        <v>76</v>
      </c>
      <c r="BH190" s="38">
        <v>73.244179889530514</v>
      </c>
      <c r="BI190" s="38">
        <v>7.9061366651265894</v>
      </c>
      <c r="BJ190" s="38">
        <v>0</v>
      </c>
      <c r="BK190" s="38">
        <v>7.6204002511655364</v>
      </c>
      <c r="BL190" s="38">
        <v>1.7723986111748022</v>
      </c>
      <c r="BM190" s="38">
        <v>0.9036039467160677</v>
      </c>
      <c r="BN190" s="38">
        <v>2.2400000896089643E-2</v>
      </c>
      <c r="BO190" s="38">
        <v>2.1175267584097858E-2</v>
      </c>
      <c r="BP190" s="38">
        <v>2.1175267584097858E-2</v>
      </c>
      <c r="BQ190" s="38">
        <v>35.145235820927766</v>
      </c>
      <c r="BR190" s="38">
        <v>2.8800001152115257E-2</v>
      </c>
      <c r="BS190" s="38">
        <v>126.68550572185765</v>
      </c>
      <c r="BT190" s="38"/>
      <c r="BV190" t="s">
        <v>89</v>
      </c>
      <c r="BW190" s="38">
        <v>2.3875370632591424E-2</v>
      </c>
      <c r="BX190" s="38">
        <v>0</v>
      </c>
      <c r="BY190" s="38">
        <v>0</v>
      </c>
      <c r="BZ190" s="38">
        <v>0</v>
      </c>
      <c r="CA190" s="38">
        <v>0</v>
      </c>
      <c r="CB190" s="38">
        <v>0</v>
      </c>
      <c r="CC190" s="38">
        <v>0</v>
      </c>
      <c r="CD190" s="38">
        <v>0</v>
      </c>
      <c r="CE190" s="38"/>
      <c r="CF190" s="38">
        <v>0</v>
      </c>
      <c r="CG190" s="38">
        <v>0</v>
      </c>
      <c r="CH190" s="38">
        <v>0</v>
      </c>
      <c r="CI190" s="38">
        <v>0</v>
      </c>
      <c r="CJ190" s="38">
        <v>0</v>
      </c>
      <c r="CK190" s="38"/>
      <c r="CL190" s="38">
        <v>0</v>
      </c>
      <c r="CM190" s="38">
        <v>0</v>
      </c>
      <c r="CN190" s="38">
        <v>2.3875370632591424E-2</v>
      </c>
      <c r="CQ190" t="s">
        <v>91</v>
      </c>
      <c r="CR190" s="38">
        <v>1.1281837289650314</v>
      </c>
      <c r="CS190" s="38">
        <v>0</v>
      </c>
      <c r="CT190" s="38">
        <v>0</v>
      </c>
      <c r="CU190" s="38">
        <v>0</v>
      </c>
      <c r="CV190" s="38">
        <v>0</v>
      </c>
      <c r="CW190" s="38">
        <v>0</v>
      </c>
      <c r="CX190" s="38">
        <v>0</v>
      </c>
      <c r="CY190" s="38">
        <v>0</v>
      </c>
      <c r="CZ190" s="38">
        <v>0</v>
      </c>
      <c r="DA190" s="38">
        <v>0</v>
      </c>
      <c r="DB190" s="38">
        <v>0</v>
      </c>
      <c r="DC190" s="38">
        <v>1.1281837289650314</v>
      </c>
      <c r="DF190" t="s">
        <v>76</v>
      </c>
      <c r="DG190" s="38">
        <v>0.22951010623689036</v>
      </c>
      <c r="DH190" s="38">
        <v>7.5226932182320599E-2</v>
      </c>
      <c r="DI190" s="38">
        <v>0</v>
      </c>
      <c r="DJ190" s="38">
        <v>0.42258312427193362</v>
      </c>
      <c r="DK190" s="38">
        <v>0</v>
      </c>
      <c r="DL190" s="38">
        <v>0</v>
      </c>
      <c r="DM190" s="38">
        <v>1.6721677935852906</v>
      </c>
      <c r="DN190" s="38">
        <v>0.36048356447880336</v>
      </c>
      <c r="DO190" s="38">
        <f t="shared" si="58"/>
        <v>2.7599715207552382</v>
      </c>
      <c r="DQ190" s="38"/>
      <c r="DR190" s="38" t="s">
        <v>91</v>
      </c>
      <c r="DS190" s="38">
        <v>1.3616423497790524</v>
      </c>
      <c r="DT190" s="38">
        <v>0</v>
      </c>
      <c r="DU190" s="38">
        <v>0</v>
      </c>
      <c r="DV190" s="38">
        <v>0</v>
      </c>
      <c r="DW190" s="38">
        <v>0</v>
      </c>
      <c r="DX190" s="38"/>
      <c r="DY190" s="38">
        <v>0</v>
      </c>
      <c r="DZ190" s="38">
        <v>0</v>
      </c>
      <c r="EA190" s="38">
        <v>0</v>
      </c>
      <c r="EB190" s="38">
        <v>1.3616423497790524</v>
      </c>
      <c r="EE190" t="s">
        <v>76</v>
      </c>
      <c r="EF190" s="38">
        <v>23.471427149379686</v>
      </c>
      <c r="EG190" s="38">
        <v>0.25463078081505913</v>
      </c>
      <c r="EH190" s="38">
        <v>0</v>
      </c>
      <c r="EI190" s="38">
        <v>0</v>
      </c>
      <c r="EJ190" s="38">
        <v>0</v>
      </c>
      <c r="EK190" s="38">
        <v>0</v>
      </c>
      <c r="EL190" s="38">
        <v>0</v>
      </c>
      <c r="EM190" s="38">
        <v>1.1684313152910946E-3</v>
      </c>
      <c r="EN190" s="38">
        <v>23.727226361510038</v>
      </c>
      <c r="EQ190" t="s">
        <v>76</v>
      </c>
      <c r="ER190" s="38">
        <v>157.07736209380283</v>
      </c>
      <c r="ES190" s="38">
        <v>0</v>
      </c>
      <c r="ET190" s="38">
        <v>13.830955693900885</v>
      </c>
      <c r="EU190" s="38">
        <v>0</v>
      </c>
      <c r="EV190" s="38">
        <v>0</v>
      </c>
      <c r="EW190" s="38">
        <v>0</v>
      </c>
      <c r="EX190" s="38">
        <v>0</v>
      </c>
      <c r="EY190" s="38">
        <v>0</v>
      </c>
      <c r="EZ190" s="38">
        <v>170.90831778770371</v>
      </c>
      <c r="FC190" t="s">
        <v>76</v>
      </c>
      <c r="FD190" s="38">
        <v>155.30423552670615</v>
      </c>
      <c r="FE190" s="38">
        <v>1.5821835730632912</v>
      </c>
      <c r="FF190" s="38">
        <v>0</v>
      </c>
      <c r="FG190" s="38">
        <v>1.6428342857142857</v>
      </c>
      <c r="FH190" s="38">
        <v>0</v>
      </c>
      <c r="FI190" s="38">
        <v>0</v>
      </c>
      <c r="FJ190" s="38">
        <v>1.4944124146731644E-3</v>
      </c>
      <c r="FK190" s="38">
        <v>1.3286795657142855E-2</v>
      </c>
      <c r="FL190" s="38">
        <v>158.54403459355555</v>
      </c>
      <c r="FP190" s="38"/>
      <c r="FQ190" s="38"/>
      <c r="FR190" s="38"/>
      <c r="FS190" s="38"/>
      <c r="FT190" s="38"/>
      <c r="FU190" s="38"/>
      <c r="FV190" s="38"/>
      <c r="GL190" s="38" t="s">
        <v>119</v>
      </c>
      <c r="GM190" s="38"/>
      <c r="GN190" s="38">
        <v>0.28059748604971502</v>
      </c>
      <c r="GO190" s="38">
        <v>0</v>
      </c>
      <c r="GP190" s="38"/>
      <c r="GQ190" s="38"/>
      <c r="GR190" s="38">
        <v>0</v>
      </c>
      <c r="GS190" s="38">
        <v>123.31156401802733</v>
      </c>
      <c r="GT190" s="38">
        <v>61.446494699985237</v>
      </c>
      <c r="GU190" s="38">
        <v>185.03865620406228</v>
      </c>
      <c r="HF190">
        <v>0</v>
      </c>
    </row>
    <row r="191" spans="1:216" ht="18" x14ac:dyDescent="0.25">
      <c r="A191" s="93"/>
      <c r="B191" s="96"/>
      <c r="C191" s="23" t="s">
        <v>88</v>
      </c>
      <c r="D191" s="71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3"/>
      <c r="V191" s="71">
        <f t="shared" si="59"/>
        <v>0</v>
      </c>
      <c r="W191" s="71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>
        <v>8.3596168441312777</v>
      </c>
      <c r="AN191" s="74">
        <f t="shared" si="60"/>
        <v>8.3596168441312777</v>
      </c>
      <c r="AO191" s="74">
        <f t="shared" si="61"/>
        <v>8.3596168441312777</v>
      </c>
      <c r="BV191" t="s">
        <v>90</v>
      </c>
      <c r="BW191" s="38">
        <v>6.3700788144577677E-2</v>
      </c>
      <c r="BX191" s="38">
        <v>0</v>
      </c>
      <c r="BY191" s="38">
        <v>0</v>
      </c>
      <c r="BZ191" s="38">
        <v>0</v>
      </c>
      <c r="CA191" s="38">
        <v>0</v>
      </c>
      <c r="CB191" s="38">
        <v>0</v>
      </c>
      <c r="CC191" s="38">
        <v>0</v>
      </c>
      <c r="CD191" s="38">
        <v>0</v>
      </c>
      <c r="CE191" s="38"/>
      <c r="CF191" s="38">
        <v>0</v>
      </c>
      <c r="CG191" s="38">
        <v>0</v>
      </c>
      <c r="CH191" s="38">
        <v>0</v>
      </c>
      <c r="CI191" s="38">
        <v>2.5736563425263838E-4</v>
      </c>
      <c r="CJ191" s="38">
        <v>7.3967729175093363E-4</v>
      </c>
      <c r="CK191" s="38"/>
      <c r="CL191" s="38">
        <v>0</v>
      </c>
      <c r="CM191" s="38">
        <v>0</v>
      </c>
      <c r="CN191" s="38">
        <v>6.4697831070581246E-2</v>
      </c>
      <c r="CQ191" t="s">
        <v>76</v>
      </c>
      <c r="CR191" s="38">
        <v>791.95274377386772</v>
      </c>
      <c r="CS191" s="38">
        <v>6.703254239281331</v>
      </c>
      <c r="CT191" s="38">
        <v>0</v>
      </c>
      <c r="CU191" s="38">
        <v>1.2322275576887854E-2</v>
      </c>
      <c r="CV191" s="38">
        <v>7.7645384483202044E-3</v>
      </c>
      <c r="CW191" s="38">
        <v>2.3232389344070748E-3</v>
      </c>
      <c r="CX191" s="38">
        <v>0.33573066299436194</v>
      </c>
      <c r="CY191" s="38">
        <v>0.14369354472499463</v>
      </c>
      <c r="CZ191" s="38">
        <v>4.8281074994928671E-3</v>
      </c>
      <c r="DA191" s="38">
        <v>44.252739902128361</v>
      </c>
      <c r="DB191" s="38">
        <v>6.3496966751468094</v>
      </c>
      <c r="DC191" s="38">
        <v>849.76509695860273</v>
      </c>
      <c r="DN191">
        <v>0</v>
      </c>
      <c r="DQ191" s="38"/>
      <c r="DR191" s="38" t="s">
        <v>76</v>
      </c>
      <c r="DS191" s="38">
        <v>45.382212254244948</v>
      </c>
      <c r="DT191" s="38">
        <v>0.87766815217296512</v>
      </c>
      <c r="DU191" s="38">
        <v>0</v>
      </c>
      <c r="DV191" s="38">
        <v>1.4351207391162637</v>
      </c>
      <c r="DW191" s="38">
        <v>2.6447914876939469E-3</v>
      </c>
      <c r="DX191" s="38">
        <v>0</v>
      </c>
      <c r="DY191" s="38">
        <v>7.6510652804042359E-2</v>
      </c>
      <c r="DZ191" s="38">
        <v>1.2168262743153206</v>
      </c>
      <c r="EA191" s="38">
        <v>26.218164544167351</v>
      </c>
      <c r="EB191" s="38">
        <v>75.209147408308581</v>
      </c>
      <c r="FP191" s="38"/>
      <c r="FQ191" s="38"/>
      <c r="FR191" s="38"/>
      <c r="FS191" s="38"/>
      <c r="FT191" s="38"/>
      <c r="FU191" s="38"/>
      <c r="FV191" s="38"/>
      <c r="GL191" s="38" t="s">
        <v>120</v>
      </c>
      <c r="GM191" s="38"/>
      <c r="GN191" s="38">
        <v>7.3301738552554424E-2</v>
      </c>
      <c r="GO191" s="38">
        <v>0</v>
      </c>
      <c r="GP191" s="38"/>
      <c r="GQ191" s="38"/>
      <c r="GR191" s="38">
        <v>0</v>
      </c>
      <c r="GS191" s="38">
        <v>354.83272969580298</v>
      </c>
      <c r="GT191" s="38">
        <v>35.831035389127543</v>
      </c>
      <c r="GU191" s="38">
        <v>390.73706682348308</v>
      </c>
      <c r="HF191">
        <v>0</v>
      </c>
    </row>
    <row r="192" spans="1:216" ht="18" x14ac:dyDescent="0.25">
      <c r="A192" s="93"/>
      <c r="B192" s="96"/>
      <c r="C192" s="22" t="s">
        <v>89</v>
      </c>
      <c r="D192" s="75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7"/>
      <c r="V192" s="75">
        <f t="shared" si="59"/>
        <v>0</v>
      </c>
      <c r="W192" s="75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>
        <v>0.87655958303514492</v>
      </c>
      <c r="AN192" s="78">
        <f t="shared" si="60"/>
        <v>0.87655958303514492</v>
      </c>
      <c r="AO192" s="78">
        <f t="shared" si="61"/>
        <v>0.87655958303514492</v>
      </c>
      <c r="BV192" t="s">
        <v>91</v>
      </c>
      <c r="BW192" s="38">
        <v>0.25060023783255436</v>
      </c>
      <c r="BX192" s="38">
        <v>0</v>
      </c>
      <c r="BY192" s="38">
        <v>0</v>
      </c>
      <c r="BZ192" s="38">
        <v>0</v>
      </c>
      <c r="CA192" s="38">
        <v>0</v>
      </c>
      <c r="CB192" s="38">
        <v>0</v>
      </c>
      <c r="CC192" s="38">
        <v>0</v>
      </c>
      <c r="CD192" s="38">
        <v>0</v>
      </c>
      <c r="CE192" s="38"/>
      <c r="CF192" s="38">
        <v>0</v>
      </c>
      <c r="CG192" s="38">
        <v>0</v>
      </c>
      <c r="CH192" s="38">
        <v>0</v>
      </c>
      <c r="CI192" s="38">
        <v>0</v>
      </c>
      <c r="CJ192" s="38">
        <v>0</v>
      </c>
      <c r="CK192" s="38"/>
      <c r="CL192" s="38">
        <v>0</v>
      </c>
      <c r="CM192" s="38">
        <v>0</v>
      </c>
      <c r="CN192" s="38">
        <v>0.25060023783255436</v>
      </c>
      <c r="DA192">
        <v>0</v>
      </c>
      <c r="DN192">
        <v>0</v>
      </c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>
        <v>0</v>
      </c>
      <c r="EB192" s="38"/>
      <c r="FP192" s="38"/>
      <c r="FQ192" s="38"/>
      <c r="FR192" s="38"/>
      <c r="FS192" s="38"/>
      <c r="FT192" s="38"/>
      <c r="FU192" s="38"/>
      <c r="FV192" s="38"/>
      <c r="GL192" s="38" t="s">
        <v>76</v>
      </c>
      <c r="GM192" s="38">
        <v>0</v>
      </c>
      <c r="GN192" s="38">
        <v>0.35389922460226941</v>
      </c>
      <c r="GO192" s="38">
        <v>0</v>
      </c>
      <c r="GP192" s="38">
        <v>0</v>
      </c>
      <c r="GQ192" s="38">
        <v>0</v>
      </c>
      <c r="GR192" s="38">
        <v>0</v>
      </c>
      <c r="GS192" s="38">
        <v>478.4063490412305</v>
      </c>
      <c r="GT192" s="38">
        <v>97.277530089112787</v>
      </c>
      <c r="GU192" s="38">
        <v>576.03777835494554</v>
      </c>
      <c r="HF192">
        <v>0</v>
      </c>
    </row>
    <row r="193" spans="1:216" ht="18" x14ac:dyDescent="0.25">
      <c r="A193" s="93"/>
      <c r="B193" s="96"/>
      <c r="C193" s="23" t="s">
        <v>90</v>
      </c>
      <c r="D193" s="71"/>
      <c r="E193" s="72"/>
      <c r="F193" s="72"/>
      <c r="G193" s="72"/>
      <c r="H193" s="72"/>
      <c r="I193" s="72"/>
      <c r="J193" s="72"/>
      <c r="K193" s="72"/>
      <c r="L193" s="72">
        <v>0</v>
      </c>
      <c r="M193" s="72"/>
      <c r="N193" s="72"/>
      <c r="O193" s="72"/>
      <c r="P193" s="72"/>
      <c r="Q193" s="72"/>
      <c r="R193" s="72"/>
      <c r="S193" s="72"/>
      <c r="T193" s="72"/>
      <c r="U193" s="73"/>
      <c r="V193" s="71">
        <f t="shared" si="59"/>
        <v>0</v>
      </c>
      <c r="W193" s="71"/>
      <c r="X193" s="72"/>
      <c r="Y193" s="72"/>
      <c r="Z193" s="72"/>
      <c r="AA193" s="72"/>
      <c r="AB193" s="72">
        <v>2.295937852202392E-2</v>
      </c>
      <c r="AC193" s="72"/>
      <c r="AD193" s="72">
        <v>7.5963932472884604E-2</v>
      </c>
      <c r="AE193" s="72"/>
      <c r="AF193" s="72"/>
      <c r="AG193" s="72"/>
      <c r="AH193" s="72"/>
      <c r="AI193" s="72"/>
      <c r="AJ193" s="72"/>
      <c r="AK193" s="72"/>
      <c r="AL193" s="72"/>
      <c r="AM193" s="72">
        <v>125.22552565231005</v>
      </c>
      <c r="AN193" s="74">
        <f t="shared" si="60"/>
        <v>125.32444896330496</v>
      </c>
      <c r="AO193" s="74">
        <f t="shared" si="61"/>
        <v>125.32444896330496</v>
      </c>
      <c r="BV193" t="s">
        <v>76</v>
      </c>
      <c r="BW193" s="38">
        <v>22.81114665216182</v>
      </c>
      <c r="BX193" s="38">
        <v>13.775987733547602</v>
      </c>
      <c r="BY193" s="38">
        <v>0</v>
      </c>
      <c r="BZ193" s="38">
        <v>10.928434178032177</v>
      </c>
      <c r="CA193" s="38">
        <v>1.1491658486982881</v>
      </c>
      <c r="CB193" s="38">
        <v>2.6227277329990453</v>
      </c>
      <c r="CC193" s="38">
        <v>0.19572498469999552</v>
      </c>
      <c r="CD193" s="38">
        <v>1.6841117517551125</v>
      </c>
      <c r="CE193" s="38">
        <v>0</v>
      </c>
      <c r="CF193" s="38">
        <v>1.3976216406758615E-3</v>
      </c>
      <c r="CG193" s="38">
        <v>0</v>
      </c>
      <c r="CH193" s="38">
        <v>0</v>
      </c>
      <c r="CI193" s="38">
        <v>2.5736563425263838E-4</v>
      </c>
      <c r="CJ193" s="38">
        <v>8.2324624730533493</v>
      </c>
      <c r="CK193" s="38">
        <v>0</v>
      </c>
      <c r="CL193" s="38">
        <v>0</v>
      </c>
      <c r="CM193" s="38">
        <v>0</v>
      </c>
      <c r="CN193" s="38">
        <v>61.401416342222333</v>
      </c>
      <c r="DA193">
        <v>0</v>
      </c>
      <c r="DN193">
        <v>0</v>
      </c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>
        <v>0</v>
      </c>
      <c r="EB193" s="38"/>
      <c r="FP193" s="38"/>
      <c r="FQ193" s="38"/>
      <c r="FR193" s="38"/>
      <c r="FS193" s="38"/>
      <c r="FT193" s="38"/>
      <c r="FU193" s="38"/>
      <c r="FV193" s="38"/>
      <c r="GS193">
        <v>0</v>
      </c>
      <c r="HF193">
        <v>0</v>
      </c>
    </row>
    <row r="194" spans="1:216" ht="18" customHeight="1" x14ac:dyDescent="0.25">
      <c r="A194" s="93"/>
      <c r="B194" s="96"/>
      <c r="C194" s="22" t="s">
        <v>91</v>
      </c>
      <c r="D194" s="75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7"/>
      <c r="V194" s="75">
        <f t="shared" si="59"/>
        <v>0</v>
      </c>
      <c r="W194" s="75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>
        <v>315.93298715244958</v>
      </c>
      <c r="AN194" s="78">
        <f t="shared" si="60"/>
        <v>315.93298715244958</v>
      </c>
      <c r="AO194" s="78">
        <f t="shared" si="61"/>
        <v>315.93298715244958</v>
      </c>
      <c r="CJ194">
        <v>0</v>
      </c>
      <c r="DA194">
        <v>0</v>
      </c>
      <c r="DN194">
        <v>0</v>
      </c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>
        <v>0</v>
      </c>
      <c r="EB194" s="38"/>
      <c r="FP194" s="38"/>
      <c r="FQ194" s="38"/>
      <c r="FR194" s="38"/>
      <c r="FS194" s="38"/>
      <c r="FT194" s="38"/>
      <c r="FU194" s="38"/>
      <c r="FV194" s="38"/>
      <c r="GS194">
        <v>0</v>
      </c>
      <c r="HF194">
        <v>0</v>
      </c>
    </row>
    <row r="195" spans="1:216" x14ac:dyDescent="0.25">
      <c r="A195" s="93"/>
      <c r="B195" s="96"/>
      <c r="C195" s="23" t="s">
        <v>105</v>
      </c>
      <c r="D195" s="71"/>
      <c r="E195" s="72"/>
      <c r="F195" s="72"/>
      <c r="G195" s="72"/>
      <c r="H195" s="72">
        <v>494.33501437887003</v>
      </c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3"/>
      <c r="V195" s="71">
        <f t="shared" si="59"/>
        <v>494.33501437887003</v>
      </c>
      <c r="W195" s="71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4">
        <f t="shared" si="60"/>
        <v>0</v>
      </c>
      <c r="AO195" s="74">
        <f t="shared" si="61"/>
        <v>494.33501437887003</v>
      </c>
      <c r="CJ195">
        <v>0</v>
      </c>
      <c r="DA195">
        <v>0</v>
      </c>
      <c r="DN195">
        <v>0</v>
      </c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>
        <v>0</v>
      </c>
      <c r="EB195" s="38"/>
      <c r="FP195" s="38"/>
      <c r="FQ195" s="38"/>
      <c r="FR195" s="38"/>
      <c r="FS195" s="38"/>
      <c r="FT195" s="38"/>
      <c r="FU195" s="38"/>
      <c r="FV195" s="38"/>
      <c r="GS195">
        <v>0</v>
      </c>
      <c r="HF195">
        <v>0</v>
      </c>
    </row>
    <row r="196" spans="1:216" x14ac:dyDescent="0.25">
      <c r="A196" s="94"/>
      <c r="B196" s="97"/>
      <c r="C196" s="31" t="s">
        <v>92</v>
      </c>
      <c r="D196" s="84">
        <f t="shared" ref="D196:K196" si="62">SUM(D181:D195)</f>
        <v>0.19572498469999552</v>
      </c>
      <c r="E196" s="85">
        <f t="shared" si="62"/>
        <v>2.6451277338951349</v>
      </c>
      <c r="F196" s="85">
        <f t="shared" si="62"/>
        <v>1.6841117517551125</v>
      </c>
      <c r="G196" s="85">
        <f t="shared" si="62"/>
        <v>5542.3758464382663</v>
      </c>
      <c r="H196" s="85">
        <f t="shared" si="62"/>
        <v>494.33501437887003</v>
      </c>
      <c r="I196" s="85">
        <f t="shared" si="62"/>
        <v>0</v>
      </c>
      <c r="J196" s="85">
        <f t="shared" si="62"/>
        <v>0</v>
      </c>
      <c r="K196" s="85">
        <f t="shared" si="62"/>
        <v>0</v>
      </c>
      <c r="L196" s="85">
        <f>SUM(L181:L195)</f>
        <v>0</v>
      </c>
      <c r="M196" s="85">
        <f>SUM(M181:M195)</f>
        <v>0.98383546009519307</v>
      </c>
      <c r="N196" s="85">
        <f t="shared" ref="N196:S196" si="63">SUM(N181:N195)</f>
        <v>0</v>
      </c>
      <c r="O196" s="85">
        <f t="shared" si="63"/>
        <v>0</v>
      </c>
      <c r="P196" s="85">
        <f t="shared" si="63"/>
        <v>0</v>
      </c>
      <c r="Q196" s="85">
        <f t="shared" si="63"/>
        <v>0</v>
      </c>
      <c r="R196" s="85">
        <f t="shared" si="63"/>
        <v>0</v>
      </c>
      <c r="S196" s="85">
        <f t="shared" si="63"/>
        <v>0</v>
      </c>
      <c r="T196" s="85">
        <f>SUM(T181:T195)</f>
        <v>0</v>
      </c>
      <c r="U196" s="85"/>
      <c r="V196" s="84">
        <f>SUM(D196:T196)</f>
        <v>6042.2196607475817</v>
      </c>
      <c r="W196" s="84">
        <f t="shared" ref="W196:AL196" si="64">SUM(W181:W195)</f>
        <v>0</v>
      </c>
      <c r="X196" s="85">
        <f t="shared" si="64"/>
        <v>0</v>
      </c>
      <c r="Y196" s="85">
        <f t="shared" si="64"/>
        <v>3.2386023152114145</v>
      </c>
      <c r="Z196" s="85">
        <f t="shared" si="64"/>
        <v>419.73117194568783</v>
      </c>
      <c r="AA196" s="85">
        <f t="shared" si="64"/>
        <v>117.4869824593126</v>
      </c>
      <c r="AB196" s="85">
        <f t="shared" si="64"/>
        <v>2.9167492210331276</v>
      </c>
      <c r="AC196" s="85">
        <f t="shared" si="64"/>
        <v>0</v>
      </c>
      <c r="AD196" s="85">
        <f t="shared" si="64"/>
        <v>592.62989057295852</v>
      </c>
      <c r="AE196" s="85">
        <f t="shared" si="64"/>
        <v>0</v>
      </c>
      <c r="AF196" s="85">
        <f t="shared" si="64"/>
        <v>0.35690593057845982</v>
      </c>
      <c r="AG196" s="85">
        <f t="shared" si="64"/>
        <v>0.14369354472499463</v>
      </c>
      <c r="AH196" s="85">
        <f t="shared" si="64"/>
        <v>0</v>
      </c>
      <c r="AI196" s="85">
        <f t="shared" si="64"/>
        <v>0</v>
      </c>
      <c r="AJ196" s="85">
        <f t="shared" si="64"/>
        <v>0</v>
      </c>
      <c r="AK196" s="85">
        <f t="shared" si="64"/>
        <v>0</v>
      </c>
      <c r="AL196" s="85">
        <f t="shared" si="64"/>
        <v>0</v>
      </c>
      <c r="AM196" s="85">
        <f>SUM(AM181:AM195)</f>
        <v>1427.3807845228553</v>
      </c>
      <c r="AN196" s="84">
        <f>SUM(W196:AM196)</f>
        <v>2563.8847805123623</v>
      </c>
      <c r="AO196" s="86">
        <f>+AN196+V196</f>
        <v>8606.104441259944</v>
      </c>
      <c r="AP196" s="38"/>
      <c r="CJ196">
        <v>0</v>
      </c>
      <c r="DA196">
        <v>0</v>
      </c>
      <c r="DN196">
        <v>0</v>
      </c>
      <c r="EA196">
        <v>0</v>
      </c>
      <c r="FP196" s="38"/>
      <c r="FQ196" s="38"/>
      <c r="FR196" s="38"/>
      <c r="FS196" s="38"/>
      <c r="FT196" s="38"/>
      <c r="FU196" s="38"/>
      <c r="FV196" s="38"/>
      <c r="GS196">
        <v>0</v>
      </c>
      <c r="HF196">
        <v>0</v>
      </c>
    </row>
    <row r="197" spans="1:216" x14ac:dyDescent="0.25">
      <c r="AP197" s="38"/>
      <c r="CJ197">
        <v>0</v>
      </c>
      <c r="DA197">
        <v>0</v>
      </c>
      <c r="DN197">
        <v>0</v>
      </c>
      <c r="EA197">
        <v>0</v>
      </c>
      <c r="FP197" s="38"/>
      <c r="FQ197" s="38"/>
      <c r="FR197" s="38"/>
      <c r="FS197" s="38"/>
      <c r="FT197" s="38"/>
      <c r="FU197" s="38"/>
      <c r="FV197" s="38"/>
      <c r="GS197">
        <v>0</v>
      </c>
      <c r="HF197">
        <v>0</v>
      </c>
    </row>
    <row r="198" spans="1:216" x14ac:dyDescent="0.25">
      <c r="CJ198">
        <v>0</v>
      </c>
      <c r="DA198">
        <v>0</v>
      </c>
      <c r="DN198">
        <v>0</v>
      </c>
      <c r="EA198">
        <v>0</v>
      </c>
      <c r="FP198" s="38"/>
      <c r="FQ198" s="38"/>
      <c r="FR198" s="38"/>
      <c r="FS198" s="38"/>
      <c r="FT198" s="38"/>
      <c r="FU198" s="38"/>
      <c r="FV198" s="38"/>
      <c r="GS198">
        <v>0</v>
      </c>
      <c r="HF198">
        <v>0</v>
      </c>
    </row>
    <row r="199" spans="1:216" x14ac:dyDescent="0.25">
      <c r="A199" s="1"/>
      <c r="B199" s="99" t="s">
        <v>163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S199" t="s">
        <v>128</v>
      </c>
      <c r="CJ199">
        <v>0</v>
      </c>
      <c r="DA199">
        <v>0</v>
      </c>
      <c r="DN199">
        <v>0</v>
      </c>
      <c r="EA199">
        <v>0</v>
      </c>
      <c r="FP199" s="38"/>
      <c r="FQ199" s="38"/>
      <c r="FR199" s="38"/>
      <c r="FS199" s="38"/>
      <c r="FT199" s="38"/>
      <c r="FU199" s="38"/>
      <c r="FV199" s="38"/>
      <c r="GS199">
        <v>0</v>
      </c>
      <c r="HF199">
        <v>0</v>
      </c>
    </row>
    <row r="200" spans="1:216" x14ac:dyDescent="0.25">
      <c r="A200" s="2"/>
      <c r="B200" s="3"/>
      <c r="C200" s="4"/>
      <c r="D200" s="88" t="s">
        <v>0</v>
      </c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9"/>
      <c r="W200" s="90" t="s">
        <v>1</v>
      </c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2"/>
      <c r="AO200" s="5"/>
      <c r="AQ200" t="s">
        <v>138</v>
      </c>
      <c r="AS200" t="s">
        <v>95</v>
      </c>
      <c r="BF200" s="38" t="s">
        <v>160</v>
      </c>
      <c r="BG200" s="38"/>
      <c r="BH200" s="38"/>
      <c r="BI200" s="38" t="s">
        <v>95</v>
      </c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U200" t="s">
        <v>160</v>
      </c>
      <c r="BW200" t="s">
        <v>95</v>
      </c>
      <c r="CP200" t="s">
        <v>138</v>
      </c>
      <c r="CR200" t="s">
        <v>95</v>
      </c>
      <c r="DE200" t="s">
        <v>160</v>
      </c>
      <c r="DG200" t="s">
        <v>95</v>
      </c>
      <c r="DN200">
        <v>0</v>
      </c>
      <c r="DQ200" s="38" t="s">
        <v>160</v>
      </c>
      <c r="DR200" s="38"/>
      <c r="DS200" s="38" t="s">
        <v>95</v>
      </c>
      <c r="DT200" s="38"/>
      <c r="DU200" s="38"/>
      <c r="DV200" s="38"/>
      <c r="DW200" s="38"/>
      <c r="DX200" s="38"/>
      <c r="DY200" s="38"/>
      <c r="DZ200" s="38"/>
      <c r="EA200" s="38"/>
      <c r="EB200" s="38"/>
      <c r="ED200" t="s">
        <v>160</v>
      </c>
      <c r="EF200" t="s">
        <v>95</v>
      </c>
      <c r="EP200" t="s">
        <v>160</v>
      </c>
      <c r="ER200" t="s">
        <v>95</v>
      </c>
      <c r="FB200" t="s">
        <v>160</v>
      </c>
      <c r="FD200" t="s">
        <v>95</v>
      </c>
      <c r="GK200" t="s">
        <v>160</v>
      </c>
      <c r="GM200" t="s">
        <v>95</v>
      </c>
      <c r="GW200" t="s">
        <v>160</v>
      </c>
      <c r="GY200" t="s">
        <v>95</v>
      </c>
      <c r="HF200">
        <v>0</v>
      </c>
    </row>
    <row r="201" spans="1:216" s="43" customFormat="1" ht="15" customHeight="1" x14ac:dyDescent="0.25">
      <c r="A201" s="2"/>
      <c r="B201" s="2" t="str">
        <f>+AQ200</f>
        <v>DEPARTAMENTO DE HUANUCO</v>
      </c>
      <c r="C201" s="6"/>
      <c r="D201" s="53" t="s">
        <v>2</v>
      </c>
      <c r="E201" s="54" t="s">
        <v>3</v>
      </c>
      <c r="F201" s="54" t="s">
        <v>4</v>
      </c>
      <c r="G201" s="54" t="s">
        <v>5</v>
      </c>
      <c r="H201" s="54" t="s">
        <v>6</v>
      </c>
      <c r="I201" s="54" t="s">
        <v>7</v>
      </c>
      <c r="J201" s="54" t="s">
        <v>8</v>
      </c>
      <c r="K201" s="54" t="s">
        <v>9</v>
      </c>
      <c r="L201" s="54" t="s">
        <v>10</v>
      </c>
      <c r="M201" s="54" t="s">
        <v>11</v>
      </c>
      <c r="N201" s="54" t="s">
        <v>12</v>
      </c>
      <c r="O201" s="54" t="s">
        <v>13</v>
      </c>
      <c r="P201" s="54" t="s">
        <v>14</v>
      </c>
      <c r="Q201" s="54" t="s">
        <v>15</v>
      </c>
      <c r="R201" s="54" t="s">
        <v>16</v>
      </c>
      <c r="S201" s="54" t="s">
        <v>17</v>
      </c>
      <c r="T201" s="54" t="s">
        <v>18</v>
      </c>
      <c r="U201" s="55" t="s">
        <v>19</v>
      </c>
      <c r="V201" s="56" t="s">
        <v>20</v>
      </c>
      <c r="W201" s="53" t="s">
        <v>21</v>
      </c>
      <c r="X201" s="54" t="s">
        <v>22</v>
      </c>
      <c r="Y201" s="54" t="s">
        <v>23</v>
      </c>
      <c r="Z201" s="54" t="s">
        <v>24</v>
      </c>
      <c r="AA201" s="54" t="s">
        <v>25</v>
      </c>
      <c r="AB201" s="54" t="s">
        <v>26</v>
      </c>
      <c r="AC201" s="54" t="s">
        <v>27</v>
      </c>
      <c r="AD201" s="54" t="s">
        <v>28</v>
      </c>
      <c r="AE201" s="54" t="s">
        <v>29</v>
      </c>
      <c r="AF201" s="54" t="s">
        <v>30</v>
      </c>
      <c r="AG201" s="54" t="s">
        <v>31</v>
      </c>
      <c r="AH201" s="54" t="s">
        <v>32</v>
      </c>
      <c r="AI201" s="54" t="s">
        <v>33</v>
      </c>
      <c r="AJ201" s="54" t="s">
        <v>34</v>
      </c>
      <c r="AK201" s="54" t="s">
        <v>35</v>
      </c>
      <c r="AL201" s="54" t="s">
        <v>36</v>
      </c>
      <c r="AM201" s="54" t="s">
        <v>37</v>
      </c>
      <c r="AN201" s="57" t="s">
        <v>38</v>
      </c>
      <c r="AO201" s="57" t="s">
        <v>39</v>
      </c>
      <c r="AS201" s="43" t="s">
        <v>106</v>
      </c>
      <c r="AT201" s="43" t="s">
        <v>72</v>
      </c>
      <c r="AU201" s="43" t="s">
        <v>96</v>
      </c>
      <c r="AV201" s="43" t="s">
        <v>43</v>
      </c>
      <c r="AW201" s="43" t="s">
        <v>107</v>
      </c>
      <c r="AX201" s="43" t="s">
        <v>97</v>
      </c>
      <c r="AY201" s="43" t="s">
        <v>98</v>
      </c>
      <c r="AZ201" s="43" t="s">
        <v>99</v>
      </c>
      <c r="BA201" s="43" t="s">
        <v>44</v>
      </c>
      <c r="BB201" s="43" t="s">
        <v>100</v>
      </c>
      <c r="BC201" s="43" t="s">
        <v>101</v>
      </c>
      <c r="BD201" s="43" t="s">
        <v>102</v>
      </c>
      <c r="BF201" s="52" t="s">
        <v>77</v>
      </c>
      <c r="BG201" s="52"/>
      <c r="BH201" s="52" t="s">
        <v>106</v>
      </c>
      <c r="BI201" s="52" t="s">
        <v>96</v>
      </c>
      <c r="BJ201" s="52" t="s">
        <v>72</v>
      </c>
      <c r="BK201" s="52" t="s">
        <v>43</v>
      </c>
      <c r="BL201" s="52" t="s">
        <v>61</v>
      </c>
      <c r="BM201" s="52" t="s">
        <v>97</v>
      </c>
      <c r="BN201" s="52" t="s">
        <v>110</v>
      </c>
      <c r="BO201" s="52" t="s">
        <v>67</v>
      </c>
      <c r="BP201" s="52" t="s">
        <v>98</v>
      </c>
      <c r="BQ201" s="52" t="s">
        <v>99</v>
      </c>
      <c r="BR201" s="52" t="s">
        <v>63</v>
      </c>
      <c r="BS201" s="52" t="s">
        <v>76</v>
      </c>
      <c r="BU201" s="43" t="s">
        <v>116</v>
      </c>
      <c r="BW201" s="43" t="s">
        <v>74</v>
      </c>
      <c r="BX201" s="43" t="s">
        <v>96</v>
      </c>
      <c r="BY201" s="43" t="s">
        <v>72</v>
      </c>
      <c r="BZ201" s="43" t="s">
        <v>43</v>
      </c>
      <c r="CA201" s="43" t="s">
        <v>61</v>
      </c>
      <c r="CB201" s="43" t="s">
        <v>110</v>
      </c>
      <c r="CC201" s="43" t="s">
        <v>111</v>
      </c>
      <c r="CD201" s="43" t="s">
        <v>112</v>
      </c>
      <c r="CE201" s="43" t="s">
        <v>59</v>
      </c>
      <c r="CF201" s="43" t="s">
        <v>97</v>
      </c>
      <c r="CG201" s="43" t="s">
        <v>113</v>
      </c>
      <c r="CH201" s="43" t="s">
        <v>68</v>
      </c>
      <c r="CI201" s="43" t="s">
        <v>98</v>
      </c>
      <c r="CJ201" s="43" t="s">
        <v>99</v>
      </c>
      <c r="CK201" s="43" t="s">
        <v>63</v>
      </c>
      <c r="CL201" s="43" t="s">
        <v>114</v>
      </c>
      <c r="CM201" s="43" t="s">
        <v>115</v>
      </c>
      <c r="CN201" s="43" t="s">
        <v>76</v>
      </c>
      <c r="CO201"/>
      <c r="CP201" s="43" t="s">
        <v>77</v>
      </c>
      <c r="CR201" s="43" t="s">
        <v>106</v>
      </c>
      <c r="CS201" s="43" t="s">
        <v>96</v>
      </c>
      <c r="CT201" s="43" t="s">
        <v>72</v>
      </c>
      <c r="CU201" s="43" t="s">
        <v>43</v>
      </c>
      <c r="CV201" s="43" t="s">
        <v>61</v>
      </c>
      <c r="CW201" s="43" t="s">
        <v>97</v>
      </c>
      <c r="CX201" s="43" t="s">
        <v>113</v>
      </c>
      <c r="CY201" s="43" t="s">
        <v>68</v>
      </c>
      <c r="CZ201" s="43" t="s">
        <v>98</v>
      </c>
      <c r="DA201" s="43" t="s">
        <v>99</v>
      </c>
      <c r="DB201" s="43" t="s">
        <v>63</v>
      </c>
      <c r="DC201" s="43" t="s">
        <v>76</v>
      </c>
      <c r="DD201"/>
      <c r="DE201" s="43" t="s">
        <v>77</v>
      </c>
      <c r="DG201" s="43" t="s">
        <v>106</v>
      </c>
      <c r="DH201" s="43" t="s">
        <v>96</v>
      </c>
      <c r="DI201" s="43" t="s">
        <v>72</v>
      </c>
      <c r="DJ201" s="43" t="s">
        <v>43</v>
      </c>
      <c r="DK201" s="43" t="s">
        <v>61</v>
      </c>
      <c r="DL201" s="43" t="s">
        <v>97</v>
      </c>
      <c r="DM201" s="43" t="s">
        <v>98</v>
      </c>
      <c r="DN201" s="43" t="s">
        <v>99</v>
      </c>
      <c r="DO201" s="43" t="s">
        <v>76</v>
      </c>
      <c r="DP201"/>
      <c r="DQ201" s="52" t="s">
        <v>77</v>
      </c>
      <c r="DR201" s="52"/>
      <c r="DS201" s="52" t="s">
        <v>106</v>
      </c>
      <c r="DT201" s="52" t="s">
        <v>96</v>
      </c>
      <c r="DU201" s="52" t="s">
        <v>72</v>
      </c>
      <c r="DV201" s="52" t="s">
        <v>43</v>
      </c>
      <c r="DW201" s="52" t="s">
        <v>61</v>
      </c>
      <c r="DX201" s="52" t="s">
        <v>45</v>
      </c>
      <c r="DY201" s="52" t="s">
        <v>97</v>
      </c>
      <c r="DZ201" s="52" t="s">
        <v>98</v>
      </c>
      <c r="EA201" s="52" t="s">
        <v>99</v>
      </c>
      <c r="EB201" s="52" t="s">
        <v>76</v>
      </c>
      <c r="EC201"/>
      <c r="ED201" s="43" t="s">
        <v>77</v>
      </c>
      <c r="EF201" s="43" t="s">
        <v>106</v>
      </c>
      <c r="EG201" s="43" t="s">
        <v>96</v>
      </c>
      <c r="EH201" s="43" t="s">
        <v>72</v>
      </c>
      <c r="EI201" s="43" t="s">
        <v>43</v>
      </c>
      <c r="EJ201" s="43" t="s">
        <v>61</v>
      </c>
      <c r="EK201" s="43" t="s">
        <v>97</v>
      </c>
      <c r="EL201" s="43" t="s">
        <v>98</v>
      </c>
      <c r="EM201" s="43" t="s">
        <v>99</v>
      </c>
      <c r="EN201" s="43" t="s">
        <v>76</v>
      </c>
      <c r="EP201" s="43" t="s">
        <v>77</v>
      </c>
      <c r="ER201" s="43" t="s">
        <v>106</v>
      </c>
      <c r="ES201" s="43" t="s">
        <v>96</v>
      </c>
      <c r="ET201" s="43" t="s">
        <v>63</v>
      </c>
      <c r="EU201" s="43" t="s">
        <v>43</v>
      </c>
      <c r="EV201" s="43" t="s">
        <v>125</v>
      </c>
      <c r="EW201" s="43" t="s">
        <v>97</v>
      </c>
      <c r="EX201" s="43" t="s">
        <v>98</v>
      </c>
      <c r="EY201" s="43" t="s">
        <v>99</v>
      </c>
      <c r="EZ201" s="43" t="s">
        <v>76</v>
      </c>
      <c r="FB201" s="43" t="s">
        <v>77</v>
      </c>
      <c r="FD201" s="43" t="s">
        <v>106</v>
      </c>
      <c r="FE201" s="43" t="s">
        <v>96</v>
      </c>
      <c r="FF201" s="43" t="s">
        <v>72</v>
      </c>
      <c r="FG201" s="43" t="s">
        <v>43</v>
      </c>
      <c r="FH201" s="43" t="s">
        <v>61</v>
      </c>
      <c r="FI201" s="43" t="s">
        <v>97</v>
      </c>
      <c r="FJ201" s="43" t="s">
        <v>98</v>
      </c>
      <c r="FK201" s="43" t="s">
        <v>99</v>
      </c>
      <c r="FL201" s="43" t="s">
        <v>76</v>
      </c>
      <c r="GK201" s="43" t="s">
        <v>116</v>
      </c>
      <c r="GM201" s="43" t="s">
        <v>74</v>
      </c>
      <c r="GN201" s="43" t="s">
        <v>96</v>
      </c>
      <c r="GO201" s="43" t="s">
        <v>72</v>
      </c>
      <c r="GP201" s="43" t="s">
        <v>43</v>
      </c>
      <c r="GQ201" s="43" t="s">
        <v>61</v>
      </c>
      <c r="GR201" s="43" t="s">
        <v>98</v>
      </c>
      <c r="GS201" s="43" t="s">
        <v>99</v>
      </c>
      <c r="GT201" s="43" t="s">
        <v>63</v>
      </c>
      <c r="GU201" s="43" t="s">
        <v>76</v>
      </c>
      <c r="GV201"/>
      <c r="GW201" s="43" t="s">
        <v>116</v>
      </c>
      <c r="GY201" s="43" t="s">
        <v>106</v>
      </c>
      <c r="GZ201" s="43" t="s">
        <v>96</v>
      </c>
      <c r="HA201" s="43" t="s">
        <v>72</v>
      </c>
      <c r="HB201" s="43" t="s">
        <v>43</v>
      </c>
      <c r="HC201" s="43" t="s">
        <v>61</v>
      </c>
      <c r="HD201" s="43" t="s">
        <v>67</v>
      </c>
      <c r="HE201" s="43" t="s">
        <v>98</v>
      </c>
      <c r="HF201" s="43" t="s">
        <v>99</v>
      </c>
      <c r="HG201" s="43" t="s">
        <v>76</v>
      </c>
      <c r="HH201"/>
    </row>
    <row r="202" spans="1:216" ht="27" x14ac:dyDescent="0.25">
      <c r="A202" s="12"/>
      <c r="B202" s="13"/>
      <c r="C202" s="14"/>
      <c r="D202" s="15" t="s">
        <v>40</v>
      </c>
      <c r="E202" s="16" t="s">
        <v>41</v>
      </c>
      <c r="F202" s="16" t="s">
        <v>42</v>
      </c>
      <c r="G202" s="16" t="s">
        <v>43</v>
      </c>
      <c r="H202" s="16" t="s">
        <v>44</v>
      </c>
      <c r="I202" s="17" t="s">
        <v>45</v>
      </c>
      <c r="J202" s="17" t="s">
        <v>46</v>
      </c>
      <c r="K202" s="16" t="s">
        <v>47</v>
      </c>
      <c r="L202" s="16" t="s">
        <v>48</v>
      </c>
      <c r="M202" s="16" t="s">
        <v>49</v>
      </c>
      <c r="N202" s="16" t="s">
        <v>50</v>
      </c>
      <c r="O202" s="17" t="s">
        <v>51</v>
      </c>
      <c r="P202" s="17" t="s">
        <v>52</v>
      </c>
      <c r="Q202" s="16" t="s">
        <v>53</v>
      </c>
      <c r="R202" s="16" t="s">
        <v>54</v>
      </c>
      <c r="S202" s="16" t="s">
        <v>55</v>
      </c>
      <c r="T202" s="16" t="s">
        <v>56</v>
      </c>
      <c r="U202" s="18" t="s">
        <v>57</v>
      </c>
      <c r="V202" s="19" t="s">
        <v>58</v>
      </c>
      <c r="W202" s="20" t="s">
        <v>59</v>
      </c>
      <c r="X202" s="16" t="s">
        <v>60</v>
      </c>
      <c r="Y202" s="16" t="s">
        <v>61</v>
      </c>
      <c r="Z202" s="16" t="s">
        <v>62</v>
      </c>
      <c r="AA202" s="16" t="s">
        <v>63</v>
      </c>
      <c r="AB202" s="17" t="s">
        <v>64</v>
      </c>
      <c r="AC202" s="16" t="s">
        <v>65</v>
      </c>
      <c r="AD202" s="16" t="s">
        <v>178</v>
      </c>
      <c r="AE202" s="16" t="s">
        <v>179</v>
      </c>
      <c r="AF202" s="16" t="s">
        <v>67</v>
      </c>
      <c r="AG202" s="16" t="s">
        <v>68</v>
      </c>
      <c r="AH202" s="17" t="s">
        <v>69</v>
      </c>
      <c r="AI202" s="17" t="s">
        <v>70</v>
      </c>
      <c r="AJ202" s="16" t="s">
        <v>71</v>
      </c>
      <c r="AK202" s="16" t="s">
        <v>72</v>
      </c>
      <c r="AL202" s="16" t="s">
        <v>73</v>
      </c>
      <c r="AM202" s="16" t="s">
        <v>74</v>
      </c>
      <c r="AN202" s="21" t="s">
        <v>75</v>
      </c>
      <c r="AO202" s="21" t="s">
        <v>76</v>
      </c>
      <c r="AQ202" t="s">
        <v>93</v>
      </c>
      <c r="AR202" t="s">
        <v>83</v>
      </c>
      <c r="AS202" s="38">
        <v>33.797726610223684</v>
      </c>
      <c r="AT202" s="38">
        <v>0</v>
      </c>
      <c r="AU202" s="38">
        <v>0</v>
      </c>
      <c r="AV202" s="38">
        <v>0</v>
      </c>
      <c r="AW202" s="38">
        <v>0</v>
      </c>
      <c r="AX202" s="38">
        <v>0</v>
      </c>
      <c r="AY202" s="38">
        <v>0</v>
      </c>
      <c r="AZ202" s="38">
        <v>0</v>
      </c>
      <c r="BA202" s="38">
        <v>0</v>
      </c>
      <c r="BB202" s="38">
        <v>0</v>
      </c>
      <c r="BC202" s="38">
        <v>0</v>
      </c>
      <c r="BD202" s="38">
        <v>33.797726610223684</v>
      </c>
      <c r="BF202" s="38" t="s">
        <v>93</v>
      </c>
      <c r="BG202" s="38" t="s">
        <v>83</v>
      </c>
      <c r="BH202" s="38">
        <v>36.27217434914126</v>
      </c>
      <c r="BI202" s="38">
        <v>0</v>
      </c>
      <c r="BJ202" s="38">
        <v>0</v>
      </c>
      <c r="BK202" s="38">
        <v>0</v>
      </c>
      <c r="BL202" s="38">
        <v>0</v>
      </c>
      <c r="BM202" s="38">
        <v>0</v>
      </c>
      <c r="BN202" s="38">
        <v>0</v>
      </c>
      <c r="BO202" s="38">
        <v>0</v>
      </c>
      <c r="BP202" s="38">
        <v>0</v>
      </c>
      <c r="BQ202" s="38">
        <v>0</v>
      </c>
      <c r="BR202" s="38">
        <v>0</v>
      </c>
      <c r="BS202" s="38">
        <v>36.27217434914126</v>
      </c>
      <c r="BT202" s="38"/>
      <c r="BU202" t="s">
        <v>93</v>
      </c>
      <c r="BV202" t="s">
        <v>78</v>
      </c>
      <c r="BW202" s="38">
        <v>11.416494708540286</v>
      </c>
      <c r="BX202" s="38">
        <v>88.094325095107962</v>
      </c>
      <c r="BY202" s="38">
        <v>0</v>
      </c>
      <c r="BZ202" s="38">
        <v>68.786633848817942</v>
      </c>
      <c r="CA202" s="38">
        <v>7.3562622537400246</v>
      </c>
      <c r="CB202" s="38">
        <v>16.890791547881321</v>
      </c>
      <c r="CC202" s="38">
        <v>1.2605006138016417</v>
      </c>
      <c r="CD202" s="38">
        <v>10.845952549449484</v>
      </c>
      <c r="CE202" s="38">
        <v>0</v>
      </c>
      <c r="CF202" s="38"/>
      <c r="CG202" s="38">
        <v>0</v>
      </c>
      <c r="CH202" s="38">
        <v>0</v>
      </c>
      <c r="CI202" s="38"/>
      <c r="CJ202" s="38">
        <v>53.013628549297316</v>
      </c>
      <c r="CK202" s="38">
        <v>0</v>
      </c>
      <c r="CL202" s="38">
        <v>0</v>
      </c>
      <c r="CM202" s="38">
        <v>0</v>
      </c>
      <c r="CN202" s="38">
        <v>257.66458916663595</v>
      </c>
      <c r="CP202" t="s">
        <v>93</v>
      </c>
      <c r="CQ202" t="s">
        <v>78</v>
      </c>
      <c r="CR202" s="38">
        <v>11.874213587569226</v>
      </c>
      <c r="CS202" s="38">
        <v>0.10100464774993108</v>
      </c>
      <c r="CT202" s="38">
        <v>0</v>
      </c>
      <c r="CU202" s="38">
        <v>0</v>
      </c>
      <c r="CV202" s="38">
        <v>3.3861823062351279E-5</v>
      </c>
      <c r="CW202" s="38">
        <v>0</v>
      </c>
      <c r="CX202" s="38">
        <v>0.30206271828539977</v>
      </c>
      <c r="CY202" s="38">
        <v>0.12928358206121154</v>
      </c>
      <c r="CZ202" s="38">
        <v>0</v>
      </c>
      <c r="DA202" s="38">
        <v>21.151721304722624</v>
      </c>
      <c r="DB202" s="38">
        <v>0</v>
      </c>
      <c r="DC202" s="38">
        <v>33.558319702211456</v>
      </c>
      <c r="DE202" t="s">
        <v>93</v>
      </c>
      <c r="DF202" t="s">
        <v>81</v>
      </c>
      <c r="DG202" s="38">
        <v>6.8876280738287771E-3</v>
      </c>
      <c r="DH202" s="38">
        <v>0</v>
      </c>
      <c r="DI202" s="38">
        <v>0</v>
      </c>
      <c r="DJ202" s="38">
        <v>0</v>
      </c>
      <c r="DK202" s="38">
        <v>0</v>
      </c>
      <c r="DL202" s="38">
        <v>0</v>
      </c>
      <c r="DM202" s="38">
        <v>0.28031140835640755</v>
      </c>
      <c r="DN202" s="38">
        <v>5.7899791817059683E-2</v>
      </c>
      <c r="DO202" s="38">
        <f>+SUM(DG202:DN202)</f>
        <v>0.34509882824729599</v>
      </c>
      <c r="DQ202" s="38" t="s">
        <v>93</v>
      </c>
      <c r="DR202" s="38" t="s">
        <v>81</v>
      </c>
      <c r="DS202" s="38">
        <v>89.51711777606296</v>
      </c>
      <c r="DT202" s="38">
        <v>2.6584343351725837E-11</v>
      </c>
      <c r="DU202" s="38">
        <v>0</v>
      </c>
      <c r="DV202" s="38">
        <v>0</v>
      </c>
      <c r="DW202" s="38">
        <v>0</v>
      </c>
      <c r="DX202" s="38"/>
      <c r="DY202" s="38">
        <v>0</v>
      </c>
      <c r="DZ202" s="38">
        <v>2.841052566875343</v>
      </c>
      <c r="EA202" s="38">
        <v>61.892387517847432</v>
      </c>
      <c r="EB202" s="38">
        <v>154.25055786081234</v>
      </c>
      <c r="ED202" t="s">
        <v>93</v>
      </c>
      <c r="EE202" t="s">
        <v>83</v>
      </c>
      <c r="EF202" s="38">
        <v>5.6761027259778007</v>
      </c>
      <c r="EG202" s="38">
        <v>0</v>
      </c>
      <c r="EH202" s="38">
        <v>0</v>
      </c>
      <c r="EI202" s="38">
        <v>0</v>
      </c>
      <c r="EJ202" s="38">
        <v>0</v>
      </c>
      <c r="EK202" s="38">
        <v>0</v>
      </c>
      <c r="EL202" s="38">
        <v>0</v>
      </c>
      <c r="EM202" s="38">
        <v>0</v>
      </c>
      <c r="EN202" s="38">
        <v>5.6761027259778007</v>
      </c>
      <c r="EP202" t="s">
        <v>93</v>
      </c>
      <c r="EQ202" t="s">
        <v>83</v>
      </c>
      <c r="ER202" s="38">
        <v>1.0930357901130354</v>
      </c>
      <c r="ES202" s="38">
        <v>0</v>
      </c>
      <c r="ET202" s="38">
        <v>0</v>
      </c>
      <c r="EU202" s="38">
        <v>0</v>
      </c>
      <c r="EV202" s="38">
        <v>0</v>
      </c>
      <c r="EW202" s="38">
        <v>0</v>
      </c>
      <c r="EX202" s="38">
        <v>0</v>
      </c>
      <c r="EY202" s="38">
        <v>0</v>
      </c>
      <c r="EZ202" s="38">
        <v>1.0930357901130354</v>
      </c>
      <c r="FB202" t="s">
        <v>93</v>
      </c>
      <c r="FC202" t="s">
        <v>83</v>
      </c>
      <c r="FD202" s="38">
        <v>1.5198284201067764</v>
      </c>
      <c r="FE202" s="38">
        <v>0</v>
      </c>
      <c r="FF202" s="38">
        <v>0</v>
      </c>
      <c r="FG202" s="38">
        <v>0</v>
      </c>
      <c r="FH202" s="38">
        <v>0</v>
      </c>
      <c r="FI202" s="38">
        <v>0</v>
      </c>
      <c r="FJ202" s="38">
        <v>0</v>
      </c>
      <c r="FK202" s="38">
        <v>0</v>
      </c>
      <c r="FL202" s="38">
        <v>1.5198284201067764</v>
      </c>
      <c r="FP202" s="38"/>
      <c r="FQ202" s="38"/>
      <c r="FR202" s="38"/>
      <c r="FS202" s="38"/>
      <c r="FT202" s="38"/>
      <c r="FU202" s="38"/>
      <c r="FV202" s="38"/>
      <c r="GK202" t="s">
        <v>93</v>
      </c>
      <c r="GL202" s="38" t="s">
        <v>80</v>
      </c>
      <c r="GM202" s="38">
        <v>0</v>
      </c>
      <c r="GN202" s="38"/>
      <c r="GO202" s="38"/>
      <c r="GP202" s="38"/>
      <c r="GQ202" s="38"/>
      <c r="GR202" s="38"/>
      <c r="GS202" s="38"/>
      <c r="GT202" s="38"/>
      <c r="GU202" s="38">
        <v>0</v>
      </c>
      <c r="GW202" t="s">
        <v>93</v>
      </c>
      <c r="GX202" t="s">
        <v>166</v>
      </c>
      <c r="GY202" s="38">
        <v>0</v>
      </c>
      <c r="GZ202" s="38">
        <v>0</v>
      </c>
      <c r="HA202" s="38"/>
      <c r="HB202" s="38"/>
      <c r="HC202" s="38"/>
      <c r="HD202" s="38"/>
      <c r="HE202" s="38">
        <v>0</v>
      </c>
      <c r="HF202" s="38">
        <v>0</v>
      </c>
      <c r="HG202" s="38">
        <v>0</v>
      </c>
    </row>
    <row r="203" spans="1:216" ht="18" customHeight="1" x14ac:dyDescent="0.25">
      <c r="A203" s="93" t="s">
        <v>77</v>
      </c>
      <c r="B203" s="96" t="s">
        <v>93</v>
      </c>
      <c r="C203" s="23" t="s">
        <v>78</v>
      </c>
      <c r="D203" s="71">
        <v>1.2605006138016417</v>
      </c>
      <c r="E203" s="72">
        <v>16.890791547881321</v>
      </c>
      <c r="F203" s="72">
        <v>10.845952549449484</v>
      </c>
      <c r="G203" s="72">
        <v>68.786633848817942</v>
      </c>
      <c r="H203" s="72"/>
      <c r="I203" s="72">
        <v>0</v>
      </c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>
        <v>0</v>
      </c>
      <c r="U203" s="73"/>
      <c r="V203" s="71">
        <f>SUM(D203:T203)</f>
        <v>97.783878559950381</v>
      </c>
      <c r="W203" s="71">
        <v>0</v>
      </c>
      <c r="X203" s="72"/>
      <c r="Y203" s="72">
        <v>7.3562961155630866</v>
      </c>
      <c r="Z203" s="72">
        <v>88.195329742857894</v>
      </c>
      <c r="AA203" s="72">
        <v>0</v>
      </c>
      <c r="AB203" s="72">
        <v>0</v>
      </c>
      <c r="AC203" s="72"/>
      <c r="AD203" s="72">
        <v>74.165349854019937</v>
      </c>
      <c r="AE203" s="72"/>
      <c r="AF203" s="72">
        <v>0.30206271828539977</v>
      </c>
      <c r="AG203" s="72">
        <v>0.12928358206121154</v>
      </c>
      <c r="AH203" s="72"/>
      <c r="AI203" s="72">
        <v>0</v>
      </c>
      <c r="AJ203" s="72">
        <v>0</v>
      </c>
      <c r="AK203" s="72">
        <v>0</v>
      </c>
      <c r="AL203" s="72"/>
      <c r="AM203" s="72">
        <v>23.290708296109514</v>
      </c>
      <c r="AN203" s="74">
        <f>SUM(W203:AM203)</f>
        <v>193.43903030889703</v>
      </c>
      <c r="AO203" s="74">
        <f>+AN203+V203</f>
        <v>291.22290886884741</v>
      </c>
      <c r="AR203" t="s">
        <v>103</v>
      </c>
      <c r="AS203" s="38">
        <v>5.0486270773811333</v>
      </c>
      <c r="AT203" s="38">
        <v>0</v>
      </c>
      <c r="AU203" s="38">
        <v>572.82303369148156</v>
      </c>
      <c r="AV203" s="38">
        <v>5200.4977631310303</v>
      </c>
      <c r="AW203" s="38">
        <v>23.828793102475199</v>
      </c>
      <c r="AX203" s="38">
        <v>0</v>
      </c>
      <c r="AY203" s="38">
        <v>0</v>
      </c>
      <c r="AZ203" s="38">
        <v>0</v>
      </c>
      <c r="BA203" s="38">
        <v>0</v>
      </c>
      <c r="BB203" s="38">
        <v>0</v>
      </c>
      <c r="BC203" s="38">
        <v>0</v>
      </c>
      <c r="BD203" s="38">
        <v>5802.1982170023684</v>
      </c>
      <c r="BF203" s="38"/>
      <c r="BG203" s="38" t="s">
        <v>109</v>
      </c>
      <c r="BH203" s="38">
        <v>7.3032178193692845</v>
      </c>
      <c r="BI203" s="38">
        <v>31.394792316780318</v>
      </c>
      <c r="BJ203" s="38">
        <v>0</v>
      </c>
      <c r="BK203" s="38">
        <v>26.341705462325613</v>
      </c>
      <c r="BL203" s="38">
        <v>7.1913610892080362</v>
      </c>
      <c r="BM203" s="38">
        <v>0</v>
      </c>
      <c r="BN203" s="38">
        <v>0</v>
      </c>
      <c r="BO203" s="38">
        <v>0</v>
      </c>
      <c r="BP203" s="38">
        <v>0</v>
      </c>
      <c r="BQ203" s="38">
        <v>0</v>
      </c>
      <c r="BR203" s="38">
        <v>0</v>
      </c>
      <c r="BS203" s="38">
        <v>72.231076687683256</v>
      </c>
      <c r="BT203" s="38"/>
      <c r="BV203" t="s">
        <v>79</v>
      </c>
      <c r="BW203" s="38">
        <v>11.643562340187094</v>
      </c>
      <c r="BX203" s="38">
        <v>0</v>
      </c>
      <c r="BY203" s="38">
        <v>0</v>
      </c>
      <c r="BZ203" s="38">
        <v>0</v>
      </c>
      <c r="CA203" s="38">
        <v>0</v>
      </c>
      <c r="CB203" s="38">
        <v>0</v>
      </c>
      <c r="CC203" s="38">
        <v>0</v>
      </c>
      <c r="CD203" s="38">
        <v>0</v>
      </c>
      <c r="CE203" s="38"/>
      <c r="CF203" s="38">
        <v>0</v>
      </c>
      <c r="CG203" s="38">
        <v>0</v>
      </c>
      <c r="CH203" s="38">
        <v>0</v>
      </c>
      <c r="CI203" s="38">
        <v>0</v>
      </c>
      <c r="CJ203" s="38">
        <v>0</v>
      </c>
      <c r="CK203" s="38"/>
      <c r="CL203" s="38"/>
      <c r="CM203" s="38"/>
      <c r="CN203" s="38">
        <v>11.643562340187094</v>
      </c>
      <c r="CQ203" t="s">
        <v>81</v>
      </c>
      <c r="CR203" s="38">
        <v>145.2482420459429</v>
      </c>
      <c r="CS203" s="38">
        <v>0</v>
      </c>
      <c r="CT203" s="38">
        <v>0</v>
      </c>
      <c r="CU203" s="38">
        <v>0</v>
      </c>
      <c r="CV203" s="38">
        <v>0</v>
      </c>
      <c r="CW203" s="38">
        <v>0</v>
      </c>
      <c r="CX203" s="38">
        <v>0</v>
      </c>
      <c r="CY203" s="38">
        <v>0</v>
      </c>
      <c r="CZ203" s="38">
        <v>3.7294274056543777E-3</v>
      </c>
      <c r="DA203" s="38">
        <v>18.660743843880951</v>
      </c>
      <c r="DB203" s="38">
        <v>5.7129325658729613</v>
      </c>
      <c r="DC203" s="38">
        <v>169.62564788310249</v>
      </c>
      <c r="DF203" t="s">
        <v>83</v>
      </c>
      <c r="DG203" s="38">
        <v>4.6288186728031083E-5</v>
      </c>
      <c r="DH203" s="38">
        <v>0</v>
      </c>
      <c r="DI203" s="38">
        <v>0</v>
      </c>
      <c r="DJ203" s="38">
        <v>0</v>
      </c>
      <c r="DK203" s="38">
        <v>0</v>
      </c>
      <c r="DL203" s="38">
        <v>0</v>
      </c>
      <c r="DM203" s="38">
        <v>0</v>
      </c>
      <c r="DN203" s="38">
        <v>0</v>
      </c>
      <c r="DO203" s="38">
        <f t="shared" ref="DO203:DO212" si="65">+SUM(DG203:DN203)</f>
        <v>4.6288186728031083E-5</v>
      </c>
      <c r="DQ203" s="38"/>
      <c r="DR203" s="38" t="s">
        <v>83</v>
      </c>
      <c r="DS203" s="38">
        <v>6.7826284027847308</v>
      </c>
      <c r="DT203" s="38">
        <v>0</v>
      </c>
      <c r="DU203" s="38">
        <v>0</v>
      </c>
      <c r="DV203" s="38">
        <v>0</v>
      </c>
      <c r="DW203" s="38">
        <v>0</v>
      </c>
      <c r="DX203" s="38"/>
      <c r="DY203" s="38">
        <v>0</v>
      </c>
      <c r="DZ203" s="38">
        <v>0</v>
      </c>
      <c r="EA203" s="38">
        <v>0</v>
      </c>
      <c r="EB203" s="38">
        <v>6.7826284027847308</v>
      </c>
      <c r="EE203" t="s">
        <v>109</v>
      </c>
      <c r="EF203" s="38">
        <v>2.3429888682363758</v>
      </c>
      <c r="EG203" s="38">
        <v>2.6795692470112202</v>
      </c>
      <c r="EH203" s="38">
        <v>0</v>
      </c>
      <c r="EI203" s="38">
        <v>3.9478967144619306</v>
      </c>
      <c r="EJ203" s="38">
        <v>0</v>
      </c>
      <c r="EK203" s="38">
        <v>0</v>
      </c>
      <c r="EL203" s="38">
        <v>0</v>
      </c>
      <c r="EM203" s="38">
        <v>0</v>
      </c>
      <c r="EN203" s="38">
        <v>8.9704548297095279</v>
      </c>
      <c r="EQ203" t="s">
        <v>109</v>
      </c>
      <c r="ER203" s="38">
        <v>0</v>
      </c>
      <c r="ES203" s="38">
        <v>0.88343392150588229</v>
      </c>
      <c r="ET203" s="38">
        <v>0</v>
      </c>
      <c r="EU203" s="38">
        <v>0</v>
      </c>
      <c r="EV203" s="38">
        <v>0</v>
      </c>
      <c r="EW203" s="38">
        <v>0</v>
      </c>
      <c r="EX203" s="38">
        <v>0</v>
      </c>
      <c r="EY203" s="38">
        <v>0</v>
      </c>
      <c r="EZ203" s="38">
        <v>0.88343392150588229</v>
      </c>
      <c r="FC203" t="s">
        <v>109</v>
      </c>
      <c r="FD203" s="38">
        <v>9.7091906119291138E-2</v>
      </c>
      <c r="FE203" s="38">
        <v>9.7764832891139228E-2</v>
      </c>
      <c r="FF203" s="38">
        <v>0</v>
      </c>
      <c r="FG203" s="38">
        <v>0</v>
      </c>
      <c r="FH203" s="38">
        <v>0</v>
      </c>
      <c r="FI203" s="38">
        <v>0</v>
      </c>
      <c r="FJ203" s="38">
        <v>0</v>
      </c>
      <c r="FK203" s="38">
        <v>0</v>
      </c>
      <c r="FL203" s="38">
        <v>0.19485673901043038</v>
      </c>
      <c r="FP203" s="38"/>
      <c r="FQ203" s="38"/>
      <c r="FR203" s="38"/>
      <c r="FS203" s="38"/>
      <c r="FT203" s="38"/>
      <c r="FU203" s="38"/>
      <c r="FV203" s="38"/>
      <c r="GL203" s="38" t="s">
        <v>83</v>
      </c>
      <c r="GM203" s="38">
        <v>0</v>
      </c>
      <c r="GN203" s="38"/>
      <c r="GO203" s="38"/>
      <c r="GP203" s="38"/>
      <c r="GQ203" s="38"/>
      <c r="GR203" s="38"/>
      <c r="GS203" s="38"/>
      <c r="GT203" s="38"/>
      <c r="GU203" s="38">
        <v>0</v>
      </c>
      <c r="GX203" t="s">
        <v>83</v>
      </c>
      <c r="GY203" s="38">
        <v>0</v>
      </c>
      <c r="GZ203" s="38"/>
      <c r="HA203" s="38"/>
      <c r="HB203" s="38"/>
      <c r="HC203" s="38"/>
      <c r="HD203" s="38"/>
      <c r="HE203" s="38"/>
      <c r="HF203" s="38">
        <v>0</v>
      </c>
      <c r="HG203" s="38">
        <v>0</v>
      </c>
    </row>
    <row r="204" spans="1:216" ht="27" x14ac:dyDescent="0.25">
      <c r="A204" s="93"/>
      <c r="B204" s="96"/>
      <c r="C204" s="22" t="s">
        <v>79</v>
      </c>
      <c r="D204" s="75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7"/>
      <c r="V204" s="75">
        <f t="shared" ref="V204:V217" si="66">SUM(D204:T204)</f>
        <v>0</v>
      </c>
      <c r="W204" s="75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>
        <v>11.643562340187094</v>
      </c>
      <c r="AN204" s="78">
        <f t="shared" ref="AN204:AN217" si="67">SUM(W204:AM204)</f>
        <v>11.643562340187094</v>
      </c>
      <c r="AO204" s="78">
        <f t="shared" ref="AO204:AO217" si="68">+AN204+V204</f>
        <v>11.643562340187094</v>
      </c>
      <c r="AR204" t="s">
        <v>86</v>
      </c>
      <c r="AS204" s="38">
        <v>9.547706174909739E-4</v>
      </c>
      <c r="AT204" s="38">
        <v>0</v>
      </c>
      <c r="AU204" s="38">
        <v>0</v>
      </c>
      <c r="AV204" s="38">
        <v>111.497909450233</v>
      </c>
      <c r="AW204" s="38">
        <v>0</v>
      </c>
      <c r="AX204" s="38">
        <v>0</v>
      </c>
      <c r="AY204" s="38">
        <v>0</v>
      </c>
      <c r="AZ204" s="38">
        <v>0</v>
      </c>
      <c r="BA204" s="38">
        <v>0</v>
      </c>
      <c r="BB204" s="38">
        <v>0</v>
      </c>
      <c r="BC204" s="38">
        <v>0</v>
      </c>
      <c r="BD204" s="38">
        <v>111.49886422085049</v>
      </c>
      <c r="BF204" s="38"/>
      <c r="BG204" s="38" t="s">
        <v>85</v>
      </c>
      <c r="BH204" s="38">
        <v>18.475684894231243</v>
      </c>
      <c r="BI204" s="38">
        <v>0</v>
      </c>
      <c r="BJ204" s="38">
        <v>0</v>
      </c>
      <c r="BK204" s="38">
        <v>0</v>
      </c>
      <c r="BL204" s="38">
        <v>0</v>
      </c>
      <c r="BM204" s="38">
        <v>0</v>
      </c>
      <c r="BN204" s="38">
        <v>0</v>
      </c>
      <c r="BO204" s="38">
        <v>0</v>
      </c>
      <c r="BP204" s="38">
        <v>0</v>
      </c>
      <c r="BQ204" s="38">
        <v>0</v>
      </c>
      <c r="BR204" s="38">
        <v>0</v>
      </c>
      <c r="BS204" s="38">
        <v>18.475684894231243</v>
      </c>
      <c r="BT204" s="38"/>
      <c r="BV204" t="s">
        <v>80</v>
      </c>
      <c r="BW204" s="38">
        <v>6.7583571349119316</v>
      </c>
      <c r="BX204" s="38">
        <v>0</v>
      </c>
      <c r="BY204" s="38">
        <v>0</v>
      </c>
      <c r="BZ204" s="38">
        <v>0</v>
      </c>
      <c r="CA204" s="38">
        <v>0</v>
      </c>
      <c r="CB204" s="38">
        <v>0</v>
      </c>
      <c r="CC204" s="38">
        <v>0</v>
      </c>
      <c r="CD204" s="38">
        <v>0</v>
      </c>
      <c r="CE204" s="38"/>
      <c r="CF204" s="38">
        <v>0</v>
      </c>
      <c r="CG204" s="38">
        <v>0</v>
      </c>
      <c r="CH204" s="38">
        <v>0</v>
      </c>
      <c r="CI204" s="38">
        <v>0</v>
      </c>
      <c r="CJ204" s="38">
        <v>0</v>
      </c>
      <c r="CK204" s="38"/>
      <c r="CL204" s="38"/>
      <c r="CM204" s="38"/>
      <c r="CN204" s="38">
        <v>6.7583571349119316</v>
      </c>
      <c r="CQ204" t="s">
        <v>83</v>
      </c>
      <c r="CR204" s="38">
        <v>0.92853114233904788</v>
      </c>
      <c r="CS204" s="38">
        <v>0</v>
      </c>
      <c r="CT204" s="38">
        <v>0</v>
      </c>
      <c r="CU204" s="38">
        <v>0</v>
      </c>
      <c r="CV204" s="38">
        <v>0</v>
      </c>
      <c r="CW204" s="38">
        <v>0</v>
      </c>
      <c r="CX204" s="38">
        <v>0</v>
      </c>
      <c r="CY204" s="38">
        <v>0</v>
      </c>
      <c r="CZ204" s="38">
        <v>0</v>
      </c>
      <c r="DA204" s="38">
        <v>0</v>
      </c>
      <c r="DB204" s="38">
        <v>0</v>
      </c>
      <c r="DC204" s="38">
        <v>0.92853114233904788</v>
      </c>
      <c r="DF204" t="s">
        <v>109</v>
      </c>
      <c r="DG204" s="38">
        <v>1.8673628167151999E-4</v>
      </c>
      <c r="DH204" s="38">
        <v>1.267013005018665E-2</v>
      </c>
      <c r="DI204" s="38">
        <v>0</v>
      </c>
      <c r="DJ204" s="38">
        <v>7.0921788650873785E-2</v>
      </c>
      <c r="DK204" s="38">
        <v>0</v>
      </c>
      <c r="DL204" s="38">
        <v>0</v>
      </c>
      <c r="DM204" s="38">
        <v>0</v>
      </c>
      <c r="DN204" s="38">
        <v>0</v>
      </c>
      <c r="DO204" s="38">
        <f t="shared" si="65"/>
        <v>8.3778654982731959E-2</v>
      </c>
      <c r="DQ204" s="38"/>
      <c r="DR204" s="38" t="s">
        <v>84</v>
      </c>
      <c r="DS204" s="38">
        <v>2.4516556326709387E-2</v>
      </c>
      <c r="DT204" s="38">
        <v>0.22600555404481193</v>
      </c>
      <c r="DU204" s="38">
        <v>0</v>
      </c>
      <c r="DV204" s="38">
        <v>3.2533637116439422</v>
      </c>
      <c r="DW204" s="38">
        <v>6.2534569846743127E-3</v>
      </c>
      <c r="DX204" s="38"/>
      <c r="DY204" s="38">
        <v>0</v>
      </c>
      <c r="DZ204" s="38">
        <v>0</v>
      </c>
      <c r="EA204" s="38">
        <v>0</v>
      </c>
      <c r="EB204" s="38">
        <v>3.5101392790001378</v>
      </c>
      <c r="EE204" t="s">
        <v>85</v>
      </c>
      <c r="EF204" s="38">
        <v>1.506244592518619</v>
      </c>
      <c r="EG204" s="38">
        <v>0</v>
      </c>
      <c r="EH204" s="38">
        <v>0</v>
      </c>
      <c r="EI204" s="38">
        <v>0</v>
      </c>
      <c r="EJ204" s="38">
        <v>0</v>
      </c>
      <c r="EK204" s="38">
        <v>0</v>
      </c>
      <c r="EL204" s="38">
        <v>0</v>
      </c>
      <c r="EM204" s="38">
        <v>0</v>
      </c>
      <c r="EN204" s="38">
        <v>1.506244592518619</v>
      </c>
      <c r="EQ204" t="s">
        <v>85</v>
      </c>
      <c r="ER204" s="38">
        <v>2.193382856414118</v>
      </c>
      <c r="ES204" s="38">
        <v>0</v>
      </c>
      <c r="ET204" s="38">
        <v>0</v>
      </c>
      <c r="EU204" s="38">
        <v>0</v>
      </c>
      <c r="EV204" s="38">
        <v>0</v>
      </c>
      <c r="EW204" s="38">
        <v>0</v>
      </c>
      <c r="EX204" s="38">
        <v>0</v>
      </c>
      <c r="EY204" s="38">
        <v>0</v>
      </c>
      <c r="EZ204" s="38">
        <v>2.193382856414118</v>
      </c>
      <c r="FC204" t="s">
        <v>85</v>
      </c>
      <c r="FD204" s="38">
        <v>0.11299982343064013</v>
      </c>
      <c r="FE204" s="38">
        <v>0</v>
      </c>
      <c r="FF204" s="38">
        <v>0</v>
      </c>
      <c r="FG204" s="38">
        <v>0</v>
      </c>
      <c r="FH204" s="38">
        <v>0</v>
      </c>
      <c r="FI204" s="38">
        <v>0</v>
      </c>
      <c r="FJ204" s="38">
        <v>0</v>
      </c>
      <c r="FK204" s="38">
        <v>0</v>
      </c>
      <c r="FL204" s="38">
        <v>0.11299982343064013</v>
      </c>
      <c r="FP204" s="38"/>
      <c r="FQ204" s="38"/>
      <c r="FR204" s="38"/>
      <c r="FS204" s="38"/>
      <c r="FT204" s="38"/>
      <c r="FU204" s="38"/>
      <c r="FV204" s="38"/>
      <c r="GL204" s="38" t="s">
        <v>109</v>
      </c>
      <c r="GM204" s="38">
        <v>0</v>
      </c>
      <c r="GN204" s="38">
        <v>0</v>
      </c>
      <c r="GO204" s="38">
        <v>0</v>
      </c>
      <c r="GP204" s="38">
        <v>0</v>
      </c>
      <c r="GQ204" s="38">
        <v>0</v>
      </c>
      <c r="GR204" s="38"/>
      <c r="GS204" s="38"/>
      <c r="GT204" s="38"/>
      <c r="GU204" s="38">
        <v>0</v>
      </c>
      <c r="GX204" t="s">
        <v>109</v>
      </c>
      <c r="GY204" s="38">
        <v>0</v>
      </c>
      <c r="GZ204" s="38">
        <v>0</v>
      </c>
      <c r="HA204" s="38">
        <v>0</v>
      </c>
      <c r="HB204" s="38">
        <v>0</v>
      </c>
      <c r="HC204" s="38">
        <v>0</v>
      </c>
      <c r="HD204" s="38"/>
      <c r="HE204" s="38"/>
      <c r="HF204" s="38">
        <v>0</v>
      </c>
      <c r="HG204" s="38">
        <v>0</v>
      </c>
    </row>
    <row r="205" spans="1:216" x14ac:dyDescent="0.25">
      <c r="A205" s="93"/>
      <c r="B205" s="96"/>
      <c r="C205" s="23" t="s">
        <v>80</v>
      </c>
      <c r="D205" s="71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3"/>
      <c r="V205" s="71">
        <f t="shared" si="66"/>
        <v>0</v>
      </c>
      <c r="W205" s="71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>
        <v>6.7583571349119316</v>
      </c>
      <c r="AN205" s="74">
        <f t="shared" si="67"/>
        <v>6.7583571349119316</v>
      </c>
      <c r="AO205" s="74">
        <f t="shared" si="68"/>
        <v>6.7583571349119316</v>
      </c>
      <c r="AR205" t="s">
        <v>104</v>
      </c>
      <c r="AS205" s="38">
        <v>0</v>
      </c>
      <c r="AT205" s="38">
        <v>0</v>
      </c>
      <c r="AU205" s="38">
        <v>0</v>
      </c>
      <c r="AV205" s="38">
        <v>0</v>
      </c>
      <c r="AW205" s="38">
        <v>0</v>
      </c>
      <c r="AX205" s="38">
        <v>0</v>
      </c>
      <c r="AY205" s="38">
        <v>0</v>
      </c>
      <c r="AZ205" s="38">
        <v>0</v>
      </c>
      <c r="BA205" s="38">
        <v>0</v>
      </c>
      <c r="BB205" s="38">
        <v>0</v>
      </c>
      <c r="BC205" s="38">
        <v>0</v>
      </c>
      <c r="BD205" s="38">
        <v>0</v>
      </c>
      <c r="BF205" s="38"/>
      <c r="BG205" s="38" t="s">
        <v>86</v>
      </c>
      <c r="BH205" s="38">
        <v>3.817186708143645</v>
      </c>
      <c r="BI205" s="38">
        <v>0</v>
      </c>
      <c r="BJ205" s="38">
        <v>0</v>
      </c>
      <c r="BK205" s="38">
        <v>3.9527015067146607</v>
      </c>
      <c r="BL205" s="38">
        <v>0</v>
      </c>
      <c r="BM205" s="38">
        <v>3.5081443931996894</v>
      </c>
      <c r="BN205" s="38">
        <v>0</v>
      </c>
      <c r="BO205" s="38">
        <v>0</v>
      </c>
      <c r="BP205" s="38">
        <v>0</v>
      </c>
      <c r="BQ205" s="38">
        <v>0</v>
      </c>
      <c r="BR205" s="38">
        <v>0</v>
      </c>
      <c r="BS205" s="38">
        <v>11.278032608057995</v>
      </c>
      <c r="BT205" s="38"/>
      <c r="BV205" t="s">
        <v>81</v>
      </c>
      <c r="BW205" s="38">
        <v>110.8105077254375</v>
      </c>
      <c r="BX205" s="38">
        <v>0</v>
      </c>
      <c r="BY205" s="38">
        <v>0</v>
      </c>
      <c r="BZ205" s="38">
        <v>0</v>
      </c>
      <c r="CA205" s="38">
        <v>0</v>
      </c>
      <c r="CB205" s="38">
        <v>0</v>
      </c>
      <c r="CC205" s="38">
        <v>0</v>
      </c>
      <c r="CD205" s="38">
        <v>0</v>
      </c>
      <c r="CE205" s="38"/>
      <c r="CF205" s="38">
        <v>0</v>
      </c>
      <c r="CG205" s="38">
        <v>0</v>
      </c>
      <c r="CH205" s="38">
        <v>0</v>
      </c>
      <c r="CI205" s="38">
        <v>0</v>
      </c>
      <c r="CJ205" s="38">
        <v>0</v>
      </c>
      <c r="CK205" s="38"/>
      <c r="CL205" s="38"/>
      <c r="CM205" s="38"/>
      <c r="CN205" s="38">
        <v>110.8105077254375</v>
      </c>
      <c r="CQ205" t="s">
        <v>84</v>
      </c>
      <c r="CR205" s="38">
        <v>0.5460175014246158</v>
      </c>
      <c r="CS205" s="38">
        <v>0.30538341154611526</v>
      </c>
      <c r="CT205" s="38">
        <v>0</v>
      </c>
      <c r="CU205" s="38">
        <v>6.8781834605519294E-4</v>
      </c>
      <c r="CV205" s="38">
        <v>6.9520285004869408E-3</v>
      </c>
      <c r="CW205" s="38">
        <v>0</v>
      </c>
      <c r="CX205" s="38">
        <v>0</v>
      </c>
      <c r="CY205" s="38">
        <v>0</v>
      </c>
      <c r="CZ205" s="38">
        <v>0</v>
      </c>
      <c r="DA205" s="38">
        <v>0</v>
      </c>
      <c r="DB205" s="38">
        <v>0</v>
      </c>
      <c r="DC205" s="38">
        <v>0.85904075981727324</v>
      </c>
      <c r="DF205" t="s">
        <v>85</v>
      </c>
      <c r="DG205" s="38">
        <v>1.6281531225270367E-3</v>
      </c>
      <c r="DH205" s="38">
        <v>0</v>
      </c>
      <c r="DI205" s="38">
        <v>0</v>
      </c>
      <c r="DJ205" s="38">
        <v>0</v>
      </c>
      <c r="DK205" s="38">
        <v>0</v>
      </c>
      <c r="DL205" s="38">
        <v>0</v>
      </c>
      <c r="DM205" s="38">
        <v>0</v>
      </c>
      <c r="DN205" s="38">
        <v>0</v>
      </c>
      <c r="DO205" s="38">
        <f t="shared" si="65"/>
        <v>1.6281531225270367E-3</v>
      </c>
      <c r="DQ205" s="38"/>
      <c r="DR205" s="38" t="s">
        <v>117</v>
      </c>
      <c r="DS205" s="38"/>
      <c r="DT205" s="38"/>
      <c r="DU205" s="38"/>
      <c r="DV205" s="38"/>
      <c r="DW205" s="38"/>
      <c r="DX205" s="38">
        <v>0</v>
      </c>
      <c r="DY205" s="38"/>
      <c r="DZ205" s="38"/>
      <c r="EA205" s="38"/>
      <c r="EB205" s="38">
        <v>0</v>
      </c>
      <c r="EE205" t="s">
        <v>86</v>
      </c>
      <c r="EF205" s="38">
        <v>0</v>
      </c>
      <c r="EG205" s="38">
        <v>0</v>
      </c>
      <c r="EH205" s="38">
        <v>0</v>
      </c>
      <c r="EI205" s="38">
        <v>0</v>
      </c>
      <c r="EJ205" s="38">
        <v>0</v>
      </c>
      <c r="EK205" s="38">
        <v>0</v>
      </c>
      <c r="EL205" s="38">
        <v>0</v>
      </c>
      <c r="EM205" s="38">
        <v>0</v>
      </c>
      <c r="EN205" s="38">
        <v>0</v>
      </c>
      <c r="EQ205" t="s">
        <v>86</v>
      </c>
      <c r="ER205" s="38">
        <v>0</v>
      </c>
      <c r="ES205" s="38">
        <v>0</v>
      </c>
      <c r="ET205" s="38">
        <v>0</v>
      </c>
      <c r="EU205" s="38">
        <v>0</v>
      </c>
      <c r="EV205" s="38">
        <v>0</v>
      </c>
      <c r="EW205" s="38">
        <v>0</v>
      </c>
      <c r="EX205" s="38">
        <v>0</v>
      </c>
      <c r="EY205" s="38">
        <v>0</v>
      </c>
      <c r="EZ205" s="38">
        <v>0</v>
      </c>
      <c r="FC205" t="s">
        <v>86</v>
      </c>
      <c r="FD205" s="38">
        <v>2.8655597292151894E-2</v>
      </c>
      <c r="FE205" s="38">
        <v>0</v>
      </c>
      <c r="FF205" s="38">
        <v>0</v>
      </c>
      <c r="FG205" s="38">
        <v>0</v>
      </c>
      <c r="FH205" s="38">
        <v>0</v>
      </c>
      <c r="FI205" s="38">
        <v>0</v>
      </c>
      <c r="FJ205" s="38">
        <v>0</v>
      </c>
      <c r="FK205" s="38">
        <v>0</v>
      </c>
      <c r="FL205" s="38">
        <v>2.8655597292151894E-2</v>
      </c>
      <c r="FP205" s="38"/>
      <c r="FQ205" s="38"/>
      <c r="FR205" s="38"/>
      <c r="FS205" s="38"/>
      <c r="FT205" s="38"/>
      <c r="FU205" s="38"/>
      <c r="FV205" s="38"/>
      <c r="GL205" s="38" t="s">
        <v>85</v>
      </c>
      <c r="GM205" s="38">
        <v>0</v>
      </c>
      <c r="GO205" s="38"/>
      <c r="GP205" s="38"/>
      <c r="GQ205" s="38"/>
      <c r="GR205" s="38"/>
      <c r="GS205" s="38"/>
      <c r="GT205" s="38"/>
      <c r="GU205" s="38">
        <v>0</v>
      </c>
      <c r="GX205" t="s">
        <v>121</v>
      </c>
      <c r="GY205" s="38">
        <v>0</v>
      </c>
      <c r="GZ205" s="38"/>
      <c r="HA205" s="38"/>
      <c r="HB205" s="38"/>
      <c r="HC205" s="38"/>
      <c r="HD205" s="38"/>
      <c r="HE205" s="38"/>
      <c r="HF205" s="38">
        <v>0</v>
      </c>
      <c r="HG205" s="38">
        <v>0</v>
      </c>
    </row>
    <row r="206" spans="1:216" ht="18" x14ac:dyDescent="0.25">
      <c r="A206" s="93"/>
      <c r="B206" s="96"/>
      <c r="C206" s="22" t="s">
        <v>81</v>
      </c>
      <c r="D206" s="75"/>
      <c r="E206" s="76"/>
      <c r="F206" s="76"/>
      <c r="G206" s="76"/>
      <c r="H206" s="76"/>
      <c r="I206" s="76"/>
      <c r="J206" s="76"/>
      <c r="K206" s="76">
        <v>0</v>
      </c>
      <c r="L206" s="76"/>
      <c r="M206" s="76"/>
      <c r="N206" s="76"/>
      <c r="O206" s="76"/>
      <c r="P206" s="76"/>
      <c r="Q206" s="76"/>
      <c r="R206" s="76"/>
      <c r="S206" s="76"/>
      <c r="T206" s="76"/>
      <c r="U206" s="77"/>
      <c r="V206" s="75">
        <f t="shared" si="66"/>
        <v>0</v>
      </c>
      <c r="W206" s="75"/>
      <c r="X206" s="76"/>
      <c r="Y206" s="76"/>
      <c r="Z206" s="76">
        <v>2.6584343351725837E-11</v>
      </c>
      <c r="AA206" s="76">
        <v>59.615107564425493</v>
      </c>
      <c r="AB206" s="76">
        <v>3.1578657013122267</v>
      </c>
      <c r="AC206" s="76">
        <v>0</v>
      </c>
      <c r="AD206" s="76">
        <v>135.7441282777263</v>
      </c>
      <c r="AE206" s="76"/>
      <c r="AF206" s="76">
        <v>3.2772298674821607E-2</v>
      </c>
      <c r="AG206" s="76"/>
      <c r="AH206" s="76"/>
      <c r="AI206" s="76"/>
      <c r="AJ206" s="76"/>
      <c r="AK206" s="76">
        <v>0</v>
      </c>
      <c r="AL206" s="76"/>
      <c r="AM206" s="76">
        <v>400.26341747133193</v>
      </c>
      <c r="AN206" s="78">
        <f t="shared" si="67"/>
        <v>598.8132913134973</v>
      </c>
      <c r="AO206" s="78">
        <f t="shared" si="68"/>
        <v>598.8132913134973</v>
      </c>
      <c r="AR206" t="s">
        <v>108</v>
      </c>
      <c r="AS206" s="38">
        <v>3.2074860545232217E-2</v>
      </c>
      <c r="AT206" s="38">
        <v>0</v>
      </c>
      <c r="AU206" s="38">
        <v>0</v>
      </c>
      <c r="AV206" s="38">
        <v>0</v>
      </c>
      <c r="AW206" s="38">
        <v>0</v>
      </c>
      <c r="AX206" s="38">
        <v>0</v>
      </c>
      <c r="AY206" s="38">
        <v>0</v>
      </c>
      <c r="AZ206" s="38">
        <v>0</v>
      </c>
      <c r="BA206" s="38">
        <v>0</v>
      </c>
      <c r="BB206" s="38">
        <v>0</v>
      </c>
      <c r="BC206" s="38">
        <v>0</v>
      </c>
      <c r="BD206" s="38">
        <v>3.2074860545232217E-2</v>
      </c>
      <c r="BF206" s="38"/>
      <c r="BG206" s="38" t="s">
        <v>87</v>
      </c>
      <c r="BH206" s="38">
        <v>3.3133985139201155E-2</v>
      </c>
      <c r="BI206" s="38">
        <v>0</v>
      </c>
      <c r="BJ206" s="38">
        <v>0</v>
      </c>
      <c r="BK206" s="38">
        <v>0</v>
      </c>
      <c r="BL206" s="38">
        <v>0</v>
      </c>
      <c r="BM206" s="38">
        <v>0</v>
      </c>
      <c r="BN206" s="38">
        <v>8.5395382954110727E-2</v>
      </c>
      <c r="BO206" s="38">
        <v>0</v>
      </c>
      <c r="BP206" s="38">
        <v>0</v>
      </c>
      <c r="BQ206" s="38">
        <v>0</v>
      </c>
      <c r="BR206" s="38">
        <v>0</v>
      </c>
      <c r="BS206" s="38">
        <v>0.11852936809331188</v>
      </c>
      <c r="BT206" s="38"/>
      <c r="BV206" t="s">
        <v>83</v>
      </c>
      <c r="BW206" s="38">
        <v>3.1556065776746367</v>
      </c>
      <c r="BX206" s="38">
        <v>0</v>
      </c>
      <c r="BY206" s="38">
        <v>0</v>
      </c>
      <c r="BZ206" s="38">
        <v>0</v>
      </c>
      <c r="CA206" s="38">
        <v>0</v>
      </c>
      <c r="CB206" s="38">
        <v>0</v>
      </c>
      <c r="CC206" s="38">
        <v>0</v>
      </c>
      <c r="CD206" s="38">
        <v>0</v>
      </c>
      <c r="CE206" s="38"/>
      <c r="CF206" s="38">
        <v>0</v>
      </c>
      <c r="CG206" s="38">
        <v>0</v>
      </c>
      <c r="CH206" s="38">
        <v>0</v>
      </c>
      <c r="CI206" s="38">
        <v>0</v>
      </c>
      <c r="CJ206" s="38">
        <v>0</v>
      </c>
      <c r="CK206" s="38"/>
      <c r="CL206" s="38"/>
      <c r="CM206" s="38"/>
      <c r="CN206" s="38">
        <v>3.1556065776746367</v>
      </c>
      <c r="CQ206" t="s">
        <v>85</v>
      </c>
      <c r="CR206" s="38">
        <v>3.6791504385641639E-2</v>
      </c>
      <c r="CS206" s="38">
        <v>0</v>
      </c>
      <c r="CT206" s="38">
        <v>0</v>
      </c>
      <c r="CU206" s="38">
        <v>0</v>
      </c>
      <c r="CV206" s="38">
        <v>0</v>
      </c>
      <c r="CW206" s="38">
        <v>0</v>
      </c>
      <c r="CX206" s="38">
        <v>0</v>
      </c>
      <c r="CY206" s="38">
        <v>0</v>
      </c>
      <c r="CZ206" s="38">
        <v>0</v>
      </c>
      <c r="DA206" s="38">
        <v>0</v>
      </c>
      <c r="DB206" s="38">
        <v>0</v>
      </c>
      <c r="DC206" s="38">
        <v>3.6791504385641639E-2</v>
      </c>
      <c r="DF206" t="s">
        <v>86</v>
      </c>
      <c r="DG206" s="38">
        <v>0</v>
      </c>
      <c r="DH206" s="38">
        <v>0</v>
      </c>
      <c r="DI206" s="38">
        <v>0</v>
      </c>
      <c r="DJ206" s="38">
        <v>0</v>
      </c>
      <c r="DK206" s="38">
        <v>0</v>
      </c>
      <c r="DL206" s="38">
        <v>0</v>
      </c>
      <c r="DM206" s="38">
        <v>0</v>
      </c>
      <c r="DN206" s="38">
        <v>0</v>
      </c>
      <c r="DO206" s="38">
        <f t="shared" si="65"/>
        <v>0</v>
      </c>
      <c r="DQ206" s="38"/>
      <c r="DR206" s="38" t="s">
        <v>85</v>
      </c>
      <c r="DS206" s="38">
        <v>0.63110269423351917</v>
      </c>
      <c r="DT206" s="38">
        <v>0</v>
      </c>
      <c r="DU206" s="38">
        <v>0</v>
      </c>
      <c r="DV206" s="38">
        <v>0</v>
      </c>
      <c r="DW206" s="38">
        <v>0</v>
      </c>
      <c r="DX206" s="38"/>
      <c r="DY206" s="38">
        <v>0</v>
      </c>
      <c r="DZ206" s="38">
        <v>0</v>
      </c>
      <c r="EA206" s="38">
        <v>0</v>
      </c>
      <c r="EB206" s="38">
        <v>0.63110269423351917</v>
      </c>
      <c r="EE206" t="s">
        <v>87</v>
      </c>
      <c r="EF206" s="38">
        <v>0</v>
      </c>
      <c r="EG206" s="38">
        <v>0</v>
      </c>
      <c r="EH206" s="38">
        <v>0</v>
      </c>
      <c r="EI206" s="38">
        <v>0</v>
      </c>
      <c r="EJ206" s="38">
        <v>0</v>
      </c>
      <c r="EK206" s="38">
        <v>0</v>
      </c>
      <c r="EL206" s="38">
        <v>0</v>
      </c>
      <c r="EM206" s="38">
        <v>0</v>
      </c>
      <c r="EN206" s="38">
        <v>0</v>
      </c>
      <c r="EQ206" t="s">
        <v>87</v>
      </c>
      <c r="ER206" s="38">
        <v>0</v>
      </c>
      <c r="ES206" s="38">
        <v>0</v>
      </c>
      <c r="ET206" s="38">
        <v>0</v>
      </c>
      <c r="EU206" s="38">
        <v>0</v>
      </c>
      <c r="EV206" s="38">
        <v>0</v>
      </c>
      <c r="EW206" s="38">
        <v>0</v>
      </c>
      <c r="EX206" s="38">
        <v>0</v>
      </c>
      <c r="EY206" s="38">
        <v>0</v>
      </c>
      <c r="EZ206" s="38">
        <v>0</v>
      </c>
      <c r="FC206" t="s">
        <v>87</v>
      </c>
      <c r="FD206" s="38">
        <v>0</v>
      </c>
      <c r="FE206" s="38">
        <v>0</v>
      </c>
      <c r="FF206" s="38">
        <v>0</v>
      </c>
      <c r="FG206" s="38">
        <v>0</v>
      </c>
      <c r="FH206" s="38">
        <v>0</v>
      </c>
      <c r="FI206" s="38">
        <v>0</v>
      </c>
      <c r="FJ206" s="38">
        <v>0</v>
      </c>
      <c r="FK206" s="38">
        <v>0</v>
      </c>
      <c r="FL206" s="38">
        <v>0</v>
      </c>
      <c r="FP206" s="38"/>
      <c r="FQ206" s="38"/>
      <c r="FR206" s="38"/>
      <c r="FS206" s="38"/>
      <c r="FT206" s="38"/>
      <c r="FU206" s="38"/>
      <c r="FV206" s="38"/>
      <c r="GL206" s="38" t="s">
        <v>87</v>
      </c>
      <c r="GM206" s="38"/>
      <c r="GN206" s="38"/>
      <c r="GO206" s="38">
        <v>0</v>
      </c>
      <c r="GP206" s="38"/>
      <c r="GQ206" s="38"/>
      <c r="GR206" s="38"/>
      <c r="GS206" s="38"/>
      <c r="GT206" s="38"/>
      <c r="GU206" s="38">
        <v>0</v>
      </c>
      <c r="GX206" t="s">
        <v>86</v>
      </c>
      <c r="GY206" s="38"/>
      <c r="GZ206" s="38"/>
      <c r="HA206" s="38"/>
      <c r="HB206" s="38">
        <v>0</v>
      </c>
      <c r="HC206" s="38"/>
      <c r="HD206" s="38"/>
      <c r="HE206" s="38"/>
      <c r="HF206" s="38">
        <v>0</v>
      </c>
      <c r="HG206" s="38">
        <v>0</v>
      </c>
    </row>
    <row r="207" spans="1:216" ht="18" x14ac:dyDescent="0.25">
      <c r="A207" s="93"/>
      <c r="B207" s="96"/>
      <c r="C207" s="23" t="s">
        <v>82</v>
      </c>
      <c r="D207" s="71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3"/>
      <c r="V207" s="71">
        <f t="shared" si="66"/>
        <v>0</v>
      </c>
      <c r="W207" s="71"/>
      <c r="X207" s="72"/>
      <c r="Y207" s="72"/>
      <c r="Z207" s="72">
        <v>720.18492206561837</v>
      </c>
      <c r="AA207" s="72">
        <v>378.33900062691407</v>
      </c>
      <c r="AB207" s="72">
        <v>0</v>
      </c>
      <c r="AC207" s="72">
        <v>0</v>
      </c>
      <c r="AD207" s="72">
        <v>1123.9607771333649</v>
      </c>
      <c r="AE207" s="72"/>
      <c r="AF207" s="72">
        <v>0</v>
      </c>
      <c r="AG207" s="72"/>
      <c r="AH207" s="72"/>
      <c r="AI207" s="72"/>
      <c r="AJ207" s="72"/>
      <c r="AK207" s="72">
        <v>0</v>
      </c>
      <c r="AL207" s="72"/>
      <c r="AM207" s="72">
        <v>0</v>
      </c>
      <c r="AN207" s="74">
        <f t="shared" si="67"/>
        <v>2222.4846998258972</v>
      </c>
      <c r="AO207" s="74">
        <f t="shared" si="68"/>
        <v>2222.4846998258972</v>
      </c>
      <c r="AR207" t="s">
        <v>85</v>
      </c>
      <c r="AS207" s="38">
        <v>96.936935724057008</v>
      </c>
      <c r="AT207" s="38">
        <v>0</v>
      </c>
      <c r="AU207" s="38">
        <v>0</v>
      </c>
      <c r="AV207" s="38">
        <v>0</v>
      </c>
      <c r="AW207" s="38">
        <v>0</v>
      </c>
      <c r="AX207" s="38">
        <v>0</v>
      </c>
      <c r="AY207" s="38">
        <v>0</v>
      </c>
      <c r="AZ207" s="38">
        <v>0</v>
      </c>
      <c r="BA207" s="38">
        <v>0</v>
      </c>
      <c r="BB207" s="38">
        <v>0</v>
      </c>
      <c r="BC207" s="38">
        <v>0</v>
      </c>
      <c r="BD207" s="38">
        <v>96.936935724057008</v>
      </c>
      <c r="BF207" s="38"/>
      <c r="BG207" s="38" t="s">
        <v>88</v>
      </c>
      <c r="BH207" s="38">
        <v>16.589310113279229</v>
      </c>
      <c r="BI207" s="38">
        <v>0</v>
      </c>
      <c r="BJ207" s="38">
        <v>0</v>
      </c>
      <c r="BK207" s="38">
        <v>0</v>
      </c>
      <c r="BL207" s="38">
        <v>0</v>
      </c>
      <c r="BM207" s="38">
        <v>0</v>
      </c>
      <c r="BN207" s="38">
        <v>0</v>
      </c>
      <c r="BO207" s="38">
        <v>0</v>
      </c>
      <c r="BP207" s="38">
        <v>0</v>
      </c>
      <c r="BQ207" s="38">
        <v>0</v>
      </c>
      <c r="BR207" s="38">
        <v>0</v>
      </c>
      <c r="BS207" s="38">
        <v>16.589310113279229</v>
      </c>
      <c r="BT207" s="38"/>
      <c r="BV207" t="s">
        <v>84</v>
      </c>
      <c r="BW207" s="38">
        <v>0.27953861230887539</v>
      </c>
      <c r="BX207" s="38">
        <v>0.62526796286016362</v>
      </c>
      <c r="BY207" s="38">
        <v>0</v>
      </c>
      <c r="BZ207" s="38">
        <v>1.1702140328483646</v>
      </c>
      <c r="CA207" s="38">
        <v>4.4552005432630555E-2</v>
      </c>
      <c r="CB207" s="38">
        <v>0</v>
      </c>
      <c r="CC207" s="38">
        <v>0</v>
      </c>
      <c r="CD207" s="38">
        <v>0</v>
      </c>
      <c r="CE207" s="38"/>
      <c r="CF207" s="38">
        <v>0</v>
      </c>
      <c r="CG207" s="38">
        <v>0</v>
      </c>
      <c r="CH207" s="38">
        <v>0</v>
      </c>
      <c r="CI207" s="38">
        <v>0</v>
      </c>
      <c r="CJ207" s="38">
        <v>0</v>
      </c>
      <c r="CK207" s="38"/>
      <c r="CL207" s="38">
        <v>0</v>
      </c>
      <c r="CM207" s="38">
        <v>0</v>
      </c>
      <c r="CN207" s="38">
        <v>2.1195726134500346</v>
      </c>
      <c r="CQ207" t="s">
        <v>86</v>
      </c>
      <c r="CR207" s="38">
        <v>0.34263894135776518</v>
      </c>
      <c r="CS207" s="38">
        <v>0</v>
      </c>
      <c r="CT207" s="38">
        <v>0</v>
      </c>
      <c r="CU207" s="38">
        <v>1.0398747364146397E-2</v>
      </c>
      <c r="CV207" s="38">
        <v>0</v>
      </c>
      <c r="CW207" s="38">
        <v>2.0902584872483387E-3</v>
      </c>
      <c r="CX207" s="38">
        <v>0</v>
      </c>
      <c r="CY207" s="38">
        <v>0</v>
      </c>
      <c r="CZ207" s="38">
        <v>0</v>
      </c>
      <c r="DA207" s="38">
        <v>0</v>
      </c>
      <c r="DB207" s="38">
        <v>0</v>
      </c>
      <c r="DC207" s="38">
        <v>0.35512794720915997</v>
      </c>
      <c r="DF207" t="s">
        <v>87</v>
      </c>
      <c r="DG207" s="38">
        <v>0</v>
      </c>
      <c r="DH207" s="38">
        <v>0</v>
      </c>
      <c r="DI207" s="38">
        <v>0</v>
      </c>
      <c r="DJ207" s="38">
        <v>0</v>
      </c>
      <c r="DK207" s="38">
        <v>0</v>
      </c>
      <c r="DL207" s="38">
        <v>0</v>
      </c>
      <c r="DM207" s="38">
        <v>0</v>
      </c>
      <c r="DN207" s="38">
        <v>0</v>
      </c>
      <c r="DO207" s="38">
        <f t="shared" si="65"/>
        <v>0</v>
      </c>
      <c r="DQ207" s="38"/>
      <c r="DR207" s="38" t="s">
        <v>86</v>
      </c>
      <c r="DS207" s="38">
        <v>0.24970682559001445</v>
      </c>
      <c r="DT207" s="38">
        <v>0</v>
      </c>
      <c r="DU207" s="38">
        <v>0</v>
      </c>
      <c r="DV207" s="38">
        <v>0.13989653274023775</v>
      </c>
      <c r="DW207" s="38">
        <v>0</v>
      </c>
      <c r="DX207" s="38"/>
      <c r="DY207" s="38">
        <v>0.18090502726043126</v>
      </c>
      <c r="DZ207" s="38">
        <v>0</v>
      </c>
      <c r="EA207" s="38">
        <v>0</v>
      </c>
      <c r="EB207" s="38">
        <v>0.5705083855906834</v>
      </c>
      <c r="EE207" t="s">
        <v>88</v>
      </c>
      <c r="EF207" s="38">
        <v>0.60180131277592097</v>
      </c>
      <c r="EG207" s="38">
        <v>0</v>
      </c>
      <c r="EH207" s="38">
        <v>0</v>
      </c>
      <c r="EI207" s="38">
        <v>0</v>
      </c>
      <c r="EJ207" s="38">
        <v>0</v>
      </c>
      <c r="EK207" s="38">
        <v>0</v>
      </c>
      <c r="EL207" s="38">
        <v>0</v>
      </c>
      <c r="EM207" s="38">
        <v>0</v>
      </c>
      <c r="EN207" s="38">
        <v>0.60180131277592097</v>
      </c>
      <c r="EQ207" t="s">
        <v>88</v>
      </c>
      <c r="ER207" s="38">
        <v>4.3817579894117652E-3</v>
      </c>
      <c r="ES207" s="38">
        <v>0</v>
      </c>
      <c r="ET207" s="38">
        <v>0</v>
      </c>
      <c r="EU207" s="38">
        <v>0</v>
      </c>
      <c r="EV207" s="38">
        <v>0</v>
      </c>
      <c r="EW207" s="38">
        <v>0</v>
      </c>
      <c r="EX207" s="38">
        <v>0</v>
      </c>
      <c r="EY207" s="38">
        <v>0</v>
      </c>
      <c r="EZ207" s="38">
        <v>4.3817579894117652E-3</v>
      </c>
      <c r="FC207" t="s">
        <v>88</v>
      </c>
      <c r="FD207" s="38">
        <v>0.80235672418025317</v>
      </c>
      <c r="FE207" s="38">
        <v>0</v>
      </c>
      <c r="FF207" s="38">
        <v>0</v>
      </c>
      <c r="FG207" s="38">
        <v>0</v>
      </c>
      <c r="FH207" s="38">
        <v>0</v>
      </c>
      <c r="FI207" s="38">
        <v>0</v>
      </c>
      <c r="FJ207" s="38">
        <v>0</v>
      </c>
      <c r="FK207" s="38">
        <v>0</v>
      </c>
      <c r="FL207" s="38">
        <v>0.80235672418025317</v>
      </c>
      <c r="FP207" s="38"/>
      <c r="FQ207" s="38"/>
      <c r="FR207" s="38"/>
      <c r="FS207" s="38"/>
      <c r="FT207" s="38"/>
      <c r="FU207" s="38"/>
      <c r="FV207" s="38"/>
      <c r="GL207" s="38" t="s">
        <v>88</v>
      </c>
      <c r="GM207" s="38">
        <v>0</v>
      </c>
      <c r="GN207" s="38"/>
      <c r="GO207" s="38"/>
      <c r="GP207" s="38"/>
      <c r="GQ207" s="38"/>
      <c r="GR207" s="38"/>
      <c r="GS207" s="38"/>
      <c r="GT207" s="38"/>
      <c r="GU207" s="38">
        <v>0</v>
      </c>
      <c r="GX207" t="s">
        <v>122</v>
      </c>
      <c r="GY207" s="38">
        <v>0</v>
      </c>
      <c r="GZ207" s="38"/>
      <c r="HA207" s="38"/>
      <c r="HB207" s="38"/>
      <c r="HC207" s="38"/>
      <c r="HD207" s="38"/>
      <c r="HE207" s="38"/>
      <c r="HF207" s="38">
        <v>0</v>
      </c>
      <c r="HG207" s="38">
        <v>0</v>
      </c>
    </row>
    <row r="208" spans="1:216" x14ac:dyDescent="0.25">
      <c r="A208" s="93"/>
      <c r="B208" s="96"/>
      <c r="C208" s="22" t="s">
        <v>83</v>
      </c>
      <c r="D208" s="75"/>
      <c r="E208" s="79"/>
      <c r="F208" s="79"/>
      <c r="G208" s="79"/>
      <c r="H208" s="79"/>
      <c r="I208" s="80"/>
      <c r="J208" s="76"/>
      <c r="K208" s="79"/>
      <c r="L208" s="79"/>
      <c r="M208" s="79"/>
      <c r="N208" s="79"/>
      <c r="O208" s="80"/>
      <c r="P208" s="76"/>
      <c r="Q208" s="79"/>
      <c r="R208" s="79"/>
      <c r="S208" s="79"/>
      <c r="T208" s="79"/>
      <c r="U208" s="81"/>
      <c r="V208" s="75">
        <f t="shared" si="66"/>
        <v>0</v>
      </c>
      <c r="W208" s="82"/>
      <c r="X208" s="79"/>
      <c r="Y208" s="79"/>
      <c r="Z208" s="79"/>
      <c r="AA208" s="80"/>
      <c r="AB208" s="76"/>
      <c r="AC208" s="79"/>
      <c r="AD208" s="79"/>
      <c r="AE208" s="79"/>
      <c r="AF208" s="79"/>
      <c r="AG208" s="79"/>
      <c r="AH208" s="80"/>
      <c r="AI208" s="76"/>
      <c r="AJ208" s="79"/>
      <c r="AK208" s="79"/>
      <c r="AL208" s="79"/>
      <c r="AM208" s="79">
        <v>89.225680306547687</v>
      </c>
      <c r="AN208" s="83">
        <f t="shared" si="67"/>
        <v>89.225680306547687</v>
      </c>
      <c r="AO208" s="78">
        <f t="shared" si="68"/>
        <v>89.225680306547687</v>
      </c>
      <c r="AR208" t="s">
        <v>91</v>
      </c>
      <c r="AS208" s="38">
        <v>193.17034803117346</v>
      </c>
      <c r="AT208" s="38">
        <v>0</v>
      </c>
      <c r="AU208" s="38">
        <v>0</v>
      </c>
      <c r="AV208" s="38">
        <v>0</v>
      </c>
      <c r="AW208" s="38">
        <v>0</v>
      </c>
      <c r="AX208" s="38">
        <v>0</v>
      </c>
      <c r="AY208" s="38">
        <v>0</v>
      </c>
      <c r="AZ208" s="38">
        <v>0</v>
      </c>
      <c r="BA208" s="38">
        <v>0</v>
      </c>
      <c r="BB208" s="38">
        <v>0</v>
      </c>
      <c r="BC208" s="38">
        <v>0</v>
      </c>
      <c r="BD208" s="38">
        <v>193.17034803117346</v>
      </c>
      <c r="BF208" s="38"/>
      <c r="BG208" s="38" t="s">
        <v>89</v>
      </c>
      <c r="BH208" s="38">
        <v>2.148267804141581</v>
      </c>
      <c r="BI208" s="38">
        <v>0</v>
      </c>
      <c r="BJ208" s="38">
        <v>0</v>
      </c>
      <c r="BK208" s="38">
        <v>0</v>
      </c>
      <c r="BL208" s="38">
        <v>0</v>
      </c>
      <c r="BM208" s="38">
        <v>0</v>
      </c>
      <c r="BN208" s="38">
        <v>0</v>
      </c>
      <c r="BO208" s="38">
        <v>0</v>
      </c>
      <c r="BP208" s="38">
        <v>0</v>
      </c>
      <c r="BQ208" s="38">
        <v>0</v>
      </c>
      <c r="BR208" s="38">
        <v>0</v>
      </c>
      <c r="BS208" s="38">
        <v>2.148267804141581</v>
      </c>
      <c r="BT208" s="38"/>
      <c r="BV208" t="s">
        <v>85</v>
      </c>
      <c r="BW208" s="38">
        <v>0.31250332657654883</v>
      </c>
      <c r="BX208" s="38">
        <v>0</v>
      </c>
      <c r="BY208" s="38">
        <v>0</v>
      </c>
      <c r="BZ208" s="38">
        <v>0</v>
      </c>
      <c r="CA208" s="38">
        <v>0</v>
      </c>
      <c r="CB208" s="38">
        <v>0</v>
      </c>
      <c r="CC208" s="38">
        <v>0</v>
      </c>
      <c r="CD208" s="38">
        <v>0</v>
      </c>
      <c r="CE208" s="38"/>
      <c r="CF208" s="38">
        <v>0</v>
      </c>
      <c r="CG208" s="38">
        <v>0</v>
      </c>
      <c r="CH208" s="38">
        <v>0</v>
      </c>
      <c r="CI208" s="38">
        <v>0</v>
      </c>
      <c r="CJ208" s="38">
        <v>0</v>
      </c>
      <c r="CK208" s="38"/>
      <c r="CL208" s="38">
        <v>0</v>
      </c>
      <c r="CM208" s="38">
        <v>0</v>
      </c>
      <c r="CN208" s="38">
        <v>0.31250332657654883</v>
      </c>
      <c r="CQ208" t="s">
        <v>87</v>
      </c>
      <c r="CR208" s="38">
        <v>6.9631696352767332</v>
      </c>
      <c r="CS208" s="38">
        <v>5.6246463979571235</v>
      </c>
      <c r="CT208" s="38">
        <v>0</v>
      </c>
      <c r="CU208" s="38">
        <v>0</v>
      </c>
      <c r="CV208" s="38">
        <v>0</v>
      </c>
      <c r="CW208" s="38">
        <v>0</v>
      </c>
      <c r="CX208" s="38">
        <v>0</v>
      </c>
      <c r="CY208" s="38">
        <v>0</v>
      </c>
      <c r="CZ208" s="38">
        <v>0</v>
      </c>
      <c r="DA208" s="38">
        <v>0</v>
      </c>
      <c r="DB208" s="38">
        <v>0</v>
      </c>
      <c r="DC208" s="38">
        <v>12.587816033233857</v>
      </c>
      <c r="DF208" t="s">
        <v>88</v>
      </c>
      <c r="DG208" s="38">
        <v>1.9989091247404763E-3</v>
      </c>
      <c r="DH208" s="38">
        <v>0</v>
      </c>
      <c r="DI208" s="38">
        <v>0</v>
      </c>
      <c r="DJ208" s="38">
        <v>0</v>
      </c>
      <c r="DK208" s="38">
        <v>0</v>
      </c>
      <c r="DL208" s="38">
        <v>0</v>
      </c>
      <c r="DM208" s="38">
        <v>0</v>
      </c>
      <c r="DN208" s="38">
        <v>0</v>
      </c>
      <c r="DO208" s="38">
        <f t="shared" si="65"/>
        <v>1.9989091247404763E-3</v>
      </c>
      <c r="DQ208" s="38"/>
      <c r="DR208" s="38" t="s">
        <v>87</v>
      </c>
      <c r="DS208" s="38">
        <v>4.4025638842360983</v>
      </c>
      <c r="DT208" s="38">
        <v>1.8491901889464168</v>
      </c>
      <c r="DU208" s="38">
        <v>0</v>
      </c>
      <c r="DV208" s="38">
        <v>0</v>
      </c>
      <c r="DW208" s="38">
        <v>0</v>
      </c>
      <c r="DX208" s="38"/>
      <c r="DY208" s="38">
        <v>0</v>
      </c>
      <c r="DZ208" s="38">
        <v>0</v>
      </c>
      <c r="EA208" s="38">
        <v>0</v>
      </c>
      <c r="EB208" s="38">
        <v>6.2517540731825152</v>
      </c>
      <c r="EE208" t="s">
        <v>89</v>
      </c>
      <c r="EF208" s="38">
        <v>0.16543023100117307</v>
      </c>
      <c r="EG208" s="38">
        <v>0</v>
      </c>
      <c r="EH208" s="38">
        <v>0</v>
      </c>
      <c r="EI208" s="38">
        <v>0</v>
      </c>
      <c r="EJ208" s="38">
        <v>0</v>
      </c>
      <c r="EK208" s="38">
        <v>0</v>
      </c>
      <c r="EL208" s="38">
        <v>0</v>
      </c>
      <c r="EM208" s="38">
        <v>0</v>
      </c>
      <c r="EN208" s="38">
        <v>0.16543023100117307</v>
      </c>
      <c r="EQ208" t="s">
        <v>89</v>
      </c>
      <c r="ER208" s="38">
        <v>1.8027804299294119E-3</v>
      </c>
      <c r="ES208" s="38">
        <v>0</v>
      </c>
      <c r="ET208" s="38">
        <v>0</v>
      </c>
      <c r="EU208" s="38">
        <v>0</v>
      </c>
      <c r="EV208" s="38">
        <v>0</v>
      </c>
      <c r="EW208" s="38">
        <v>0</v>
      </c>
      <c r="EX208" s="38">
        <v>0</v>
      </c>
      <c r="EY208" s="38">
        <v>0</v>
      </c>
      <c r="EZ208" s="38">
        <v>1.8027804299294119E-3</v>
      </c>
      <c r="FC208" t="s">
        <v>89</v>
      </c>
      <c r="FD208" s="38">
        <v>3.0341220662278481E-2</v>
      </c>
      <c r="FE208" s="38">
        <v>0</v>
      </c>
      <c r="FF208" s="38">
        <v>0</v>
      </c>
      <c r="FG208" s="38">
        <v>0</v>
      </c>
      <c r="FH208" s="38">
        <v>0</v>
      </c>
      <c r="FI208" s="38">
        <v>0</v>
      </c>
      <c r="FJ208" s="38">
        <v>0</v>
      </c>
      <c r="FK208" s="38">
        <v>0</v>
      </c>
      <c r="FL208" s="38">
        <v>3.0341220662278481E-2</v>
      </c>
      <c r="FP208" s="38"/>
      <c r="FQ208" s="38"/>
      <c r="FR208" s="38"/>
      <c r="FS208" s="38"/>
      <c r="FT208" s="38"/>
      <c r="FU208" s="38"/>
      <c r="FV208" s="38"/>
      <c r="GL208" s="38" t="s">
        <v>89</v>
      </c>
      <c r="GM208" s="38">
        <v>0</v>
      </c>
      <c r="GN208" s="38"/>
      <c r="GO208" s="38"/>
      <c r="GP208" s="38"/>
      <c r="GQ208" s="38"/>
      <c r="GR208" s="38"/>
      <c r="GS208" s="38"/>
      <c r="GT208" s="38"/>
      <c r="GU208" s="38">
        <v>0</v>
      </c>
      <c r="GX208" t="s">
        <v>89</v>
      </c>
      <c r="GY208" s="38">
        <v>0</v>
      </c>
      <c r="GZ208" s="38"/>
      <c r="HA208" s="38"/>
      <c r="HB208" s="38"/>
      <c r="HC208" s="38"/>
      <c r="HD208" s="38"/>
      <c r="HE208" s="38"/>
      <c r="HF208" s="38">
        <v>0</v>
      </c>
      <c r="HG208" s="38">
        <v>0</v>
      </c>
    </row>
    <row r="209" spans="1:229" ht="15" customHeight="1" x14ac:dyDescent="0.25">
      <c r="A209" s="93"/>
      <c r="B209" s="96"/>
      <c r="C209" s="23" t="s">
        <v>84</v>
      </c>
      <c r="D209" s="71"/>
      <c r="E209" s="72"/>
      <c r="F209" s="72"/>
      <c r="G209" s="72">
        <v>5235.2825526593069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3"/>
      <c r="V209" s="71">
        <f t="shared" si="66"/>
        <v>5235.2825526593069</v>
      </c>
      <c r="W209" s="71"/>
      <c r="X209" s="72"/>
      <c r="Y209" s="72">
        <v>31.077911682601027</v>
      </c>
      <c r="Z209" s="72">
        <v>609.04792106817149</v>
      </c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>
        <v>0</v>
      </c>
      <c r="AL209" s="72"/>
      <c r="AM209" s="72">
        <v>15.642185077447957</v>
      </c>
      <c r="AN209" s="74">
        <f t="shared" si="67"/>
        <v>655.76801782822042</v>
      </c>
      <c r="AO209" s="74">
        <f t="shared" si="68"/>
        <v>5891.0505704875277</v>
      </c>
      <c r="AR209" t="s">
        <v>90</v>
      </c>
      <c r="AS209" s="38">
        <v>0</v>
      </c>
      <c r="AT209" s="38">
        <v>0</v>
      </c>
      <c r="AU209" s="38">
        <v>0</v>
      </c>
      <c r="AV209" s="38">
        <v>0</v>
      </c>
      <c r="AW209" s="38">
        <v>0</v>
      </c>
      <c r="AX209" s="38">
        <v>0</v>
      </c>
      <c r="AY209" s="38">
        <v>0</v>
      </c>
      <c r="AZ209" s="38">
        <v>0</v>
      </c>
      <c r="BA209" s="38">
        <v>0</v>
      </c>
      <c r="BB209" s="38">
        <v>0</v>
      </c>
      <c r="BC209" s="38">
        <v>0</v>
      </c>
      <c r="BD209" s="38">
        <v>0</v>
      </c>
      <c r="BF209" s="38"/>
      <c r="BG209" s="38" t="s">
        <v>90</v>
      </c>
      <c r="BH209" s="38">
        <v>1.7245471237460508</v>
      </c>
      <c r="BI209" s="38">
        <v>0</v>
      </c>
      <c r="BJ209" s="38">
        <v>0</v>
      </c>
      <c r="BK209" s="38">
        <v>0</v>
      </c>
      <c r="BL209" s="38">
        <v>0</v>
      </c>
      <c r="BM209" s="38">
        <v>0</v>
      </c>
      <c r="BN209" s="38">
        <v>0</v>
      </c>
      <c r="BO209" s="38">
        <v>0</v>
      </c>
      <c r="BP209" s="38">
        <v>0</v>
      </c>
      <c r="BQ209" s="38">
        <v>8.9672978148739972E-3</v>
      </c>
      <c r="BR209" s="38">
        <v>0</v>
      </c>
      <c r="BS209" s="38">
        <v>1.7335144215609248</v>
      </c>
      <c r="BT209" s="38"/>
      <c r="BV209" t="s">
        <v>86</v>
      </c>
      <c r="BW209" s="38">
        <v>8.4092932041832415E-3</v>
      </c>
      <c r="BX209" s="38">
        <v>0</v>
      </c>
      <c r="BY209" s="38">
        <v>0</v>
      </c>
      <c r="BZ209" s="38">
        <v>0.42403890401913147</v>
      </c>
      <c r="CA209" s="38">
        <v>0</v>
      </c>
      <c r="CB209" s="38">
        <v>0</v>
      </c>
      <c r="CC209" s="38">
        <v>0</v>
      </c>
      <c r="CD209" s="38">
        <v>0</v>
      </c>
      <c r="CE209" s="38"/>
      <c r="CF209" s="38">
        <v>9.0009098155490689E-3</v>
      </c>
      <c r="CG209" s="38">
        <v>0</v>
      </c>
      <c r="CH209" s="38">
        <v>0</v>
      </c>
      <c r="CI209" s="38">
        <v>0</v>
      </c>
      <c r="CJ209" s="38">
        <v>0</v>
      </c>
      <c r="CK209" s="38"/>
      <c r="CL209" s="38">
        <v>0</v>
      </c>
      <c r="CM209" s="38">
        <v>0</v>
      </c>
      <c r="CN209" s="38">
        <v>0.44144910703886381</v>
      </c>
      <c r="CQ209" t="s">
        <v>88</v>
      </c>
      <c r="CR209" s="38">
        <v>7.0173127786467726E-2</v>
      </c>
      <c r="CS209" s="38">
        <v>0</v>
      </c>
      <c r="CT209" s="38">
        <v>0</v>
      </c>
      <c r="CU209" s="38">
        <v>0</v>
      </c>
      <c r="CV209" s="38">
        <v>0</v>
      </c>
      <c r="CW209" s="38">
        <v>0</v>
      </c>
      <c r="CX209" s="38">
        <v>0</v>
      </c>
      <c r="CY209" s="38">
        <v>0</v>
      </c>
      <c r="CZ209" s="38">
        <v>0</v>
      </c>
      <c r="DA209" s="38">
        <v>0</v>
      </c>
      <c r="DB209" s="38">
        <v>0</v>
      </c>
      <c r="DC209" s="38">
        <v>7.0173127786467726E-2</v>
      </c>
      <c r="DF209" t="s">
        <v>89</v>
      </c>
      <c r="DG209" s="38">
        <v>2.2771015176888828E-4</v>
      </c>
      <c r="DH209" s="38">
        <v>0</v>
      </c>
      <c r="DI209" s="38">
        <v>0</v>
      </c>
      <c r="DJ209" s="38">
        <v>0</v>
      </c>
      <c r="DK209" s="38">
        <v>0</v>
      </c>
      <c r="DL209" s="38">
        <v>0</v>
      </c>
      <c r="DM209" s="38">
        <v>0</v>
      </c>
      <c r="DN209" s="38">
        <v>0</v>
      </c>
      <c r="DO209" s="38">
        <f t="shared" si="65"/>
        <v>2.2771015176888828E-4</v>
      </c>
      <c r="DQ209" s="38"/>
      <c r="DR209" s="38" t="s">
        <v>88</v>
      </c>
      <c r="DS209" s="38">
        <v>0.13104691111665687</v>
      </c>
      <c r="DT209" s="38">
        <v>0</v>
      </c>
      <c r="DU209" s="38">
        <v>0</v>
      </c>
      <c r="DV209" s="38">
        <v>0</v>
      </c>
      <c r="DW209" s="38">
        <v>0</v>
      </c>
      <c r="DX209" s="38"/>
      <c r="DY209" s="38">
        <v>0</v>
      </c>
      <c r="DZ209" s="38">
        <v>0</v>
      </c>
      <c r="EA209" s="38">
        <v>0</v>
      </c>
      <c r="EB209" s="38">
        <v>0.13104691111665687</v>
      </c>
      <c r="EE209" t="s">
        <v>90</v>
      </c>
      <c r="EF209" s="38">
        <v>8.770841643631748E-2</v>
      </c>
      <c r="EG209" s="38">
        <v>0</v>
      </c>
      <c r="EH209" s="38">
        <v>0</v>
      </c>
      <c r="EI209" s="38">
        <v>0</v>
      </c>
      <c r="EJ209" s="38">
        <v>0</v>
      </c>
      <c r="EK209" s="38">
        <v>0</v>
      </c>
      <c r="EL209" s="38">
        <v>0</v>
      </c>
      <c r="EM209" s="38">
        <v>0</v>
      </c>
      <c r="EN209" s="38">
        <v>8.770841643631748E-2</v>
      </c>
      <c r="EQ209" t="s">
        <v>90</v>
      </c>
      <c r="ER209" s="38">
        <v>1.5023170249411768E-2</v>
      </c>
      <c r="ES209" s="38">
        <v>0</v>
      </c>
      <c r="ET209" s="38">
        <v>0</v>
      </c>
      <c r="EU209" s="38">
        <v>0</v>
      </c>
      <c r="EV209" s="38">
        <v>0</v>
      </c>
      <c r="EW209" s="38">
        <v>0</v>
      </c>
      <c r="EX209" s="38">
        <v>0</v>
      </c>
      <c r="EY209" s="38">
        <v>0</v>
      </c>
      <c r="EZ209" s="38">
        <v>1.5023170249411768E-2</v>
      </c>
      <c r="FC209" t="s">
        <v>90</v>
      </c>
      <c r="FD209" s="38">
        <v>1.6856233701265825E-2</v>
      </c>
      <c r="FE209" s="38">
        <v>0</v>
      </c>
      <c r="FF209" s="38">
        <v>0</v>
      </c>
      <c r="FG209" s="38">
        <v>0</v>
      </c>
      <c r="FH209" s="38">
        <v>0</v>
      </c>
      <c r="FI209" s="38">
        <v>0</v>
      </c>
      <c r="FJ209" s="38">
        <v>0</v>
      </c>
      <c r="FK209" s="38">
        <v>0</v>
      </c>
      <c r="FL209" s="38">
        <v>1.6856233701265825E-2</v>
      </c>
      <c r="FP209" s="38"/>
      <c r="FQ209" s="38"/>
      <c r="FR209" s="38"/>
      <c r="FS209" s="38"/>
      <c r="FT209" s="38"/>
      <c r="FU209" s="38"/>
      <c r="FV209" s="38"/>
      <c r="GL209" s="38" t="s">
        <v>90</v>
      </c>
      <c r="GM209" s="38">
        <v>0</v>
      </c>
      <c r="GN209" s="38"/>
      <c r="GO209" s="38"/>
      <c r="GP209" s="38"/>
      <c r="GQ209" s="38"/>
      <c r="GR209" s="38">
        <v>0</v>
      </c>
      <c r="GS209" s="38">
        <v>0</v>
      </c>
      <c r="GT209" s="38"/>
      <c r="GU209" s="38">
        <v>0</v>
      </c>
      <c r="GX209" t="s">
        <v>123</v>
      </c>
      <c r="GY209" s="38">
        <v>0</v>
      </c>
      <c r="GZ209" s="38"/>
      <c r="HA209" s="38"/>
      <c r="HB209" s="38"/>
      <c r="HC209" s="38"/>
      <c r="HD209" s="38"/>
      <c r="HE209" s="38">
        <v>0</v>
      </c>
      <c r="HF209" s="38">
        <v>0</v>
      </c>
      <c r="HG209" s="38">
        <v>0</v>
      </c>
    </row>
    <row r="210" spans="1:229" ht="18" x14ac:dyDescent="0.25">
      <c r="A210" s="93"/>
      <c r="B210" s="96"/>
      <c r="C210" s="22" t="s">
        <v>85</v>
      </c>
      <c r="D210" s="75"/>
      <c r="E210" s="79"/>
      <c r="F210" s="79"/>
      <c r="G210" s="79"/>
      <c r="H210" s="79"/>
      <c r="I210" s="80"/>
      <c r="J210" s="76"/>
      <c r="K210" s="79"/>
      <c r="L210" s="79"/>
      <c r="M210" s="79"/>
      <c r="N210" s="79"/>
      <c r="O210" s="80"/>
      <c r="P210" s="76"/>
      <c r="Q210" s="79"/>
      <c r="R210" s="79"/>
      <c r="S210" s="79"/>
      <c r="T210" s="79"/>
      <c r="U210" s="81"/>
      <c r="V210" s="75">
        <f t="shared" si="66"/>
        <v>0</v>
      </c>
      <c r="W210" s="82"/>
      <c r="X210" s="79"/>
      <c r="Y210" s="79"/>
      <c r="Z210" s="79"/>
      <c r="AA210" s="80"/>
      <c r="AB210" s="76"/>
      <c r="AC210" s="79"/>
      <c r="AD210" s="79"/>
      <c r="AE210" s="79"/>
      <c r="AF210" s="79"/>
      <c r="AG210" s="79"/>
      <c r="AH210" s="80"/>
      <c r="AI210" s="76"/>
      <c r="AJ210" s="79"/>
      <c r="AK210" s="79"/>
      <c r="AL210" s="79"/>
      <c r="AM210" s="79">
        <v>120.20727356896987</v>
      </c>
      <c r="AN210" s="83">
        <f t="shared" si="67"/>
        <v>120.20727356896987</v>
      </c>
      <c r="AO210" s="78">
        <f t="shared" si="68"/>
        <v>120.20727356896987</v>
      </c>
      <c r="AR210" t="s">
        <v>105</v>
      </c>
      <c r="AS210" s="38">
        <v>0</v>
      </c>
      <c r="AT210" s="38">
        <v>0</v>
      </c>
      <c r="AU210" s="38">
        <v>0</v>
      </c>
      <c r="AV210" s="38">
        <v>0</v>
      </c>
      <c r="AW210" s="38">
        <v>0</v>
      </c>
      <c r="AX210" s="38">
        <v>0</v>
      </c>
      <c r="AY210" s="38">
        <v>0</v>
      </c>
      <c r="AZ210" s="38">
        <v>0</v>
      </c>
      <c r="BA210" s="38">
        <v>34.085775150710802</v>
      </c>
      <c r="BB210" s="38">
        <v>0</v>
      </c>
      <c r="BC210" s="38">
        <v>0</v>
      </c>
      <c r="BD210" s="38">
        <v>34.085775150710802</v>
      </c>
      <c r="BF210" s="38"/>
      <c r="BG210" s="38" t="s">
        <v>81</v>
      </c>
      <c r="BH210" s="38">
        <v>4.3294368936876015</v>
      </c>
      <c r="BI210" s="38">
        <v>0</v>
      </c>
      <c r="BJ210" s="38">
        <v>0</v>
      </c>
      <c r="BK210" s="38">
        <v>0</v>
      </c>
      <c r="BL210" s="38">
        <v>0</v>
      </c>
      <c r="BM210" s="38">
        <v>0</v>
      </c>
      <c r="BN210" s="38">
        <v>0</v>
      </c>
      <c r="BO210" s="38">
        <v>3.2772298674821607E-2</v>
      </c>
      <c r="BP210" s="38">
        <v>3.2772298674821607E-2</v>
      </c>
      <c r="BQ210" s="38">
        <v>54.51709079866577</v>
      </c>
      <c r="BR210" s="38">
        <v>0.10979406379814236</v>
      </c>
      <c r="BS210" s="38">
        <v>59.021866353501153</v>
      </c>
      <c r="BT210" s="38"/>
      <c r="BV210" t="s">
        <v>87</v>
      </c>
      <c r="BW210" s="38">
        <v>0.16643087040118548</v>
      </c>
      <c r="BX210" s="38">
        <v>0</v>
      </c>
      <c r="BY210" s="38">
        <v>0</v>
      </c>
      <c r="BZ210" s="38">
        <v>0</v>
      </c>
      <c r="CA210" s="38">
        <v>0</v>
      </c>
      <c r="CB210" s="38">
        <v>0</v>
      </c>
      <c r="CC210" s="38">
        <v>0</v>
      </c>
      <c r="CD210" s="38">
        <v>0</v>
      </c>
      <c r="CE210" s="38"/>
      <c r="CF210" s="38">
        <v>0</v>
      </c>
      <c r="CG210" s="38">
        <v>0</v>
      </c>
      <c r="CH210" s="38">
        <v>0</v>
      </c>
      <c r="CI210" s="38">
        <v>0</v>
      </c>
      <c r="CJ210" s="38">
        <v>0</v>
      </c>
      <c r="CK210" s="38"/>
      <c r="CL210" s="38">
        <v>0</v>
      </c>
      <c r="CM210" s="38">
        <v>0</v>
      </c>
      <c r="CN210" s="38">
        <v>0.16643087040118548</v>
      </c>
      <c r="CQ210" t="s">
        <v>89</v>
      </c>
      <c r="CR210" s="38">
        <v>1.9533754131063046E-2</v>
      </c>
      <c r="CS210" s="38">
        <v>0</v>
      </c>
      <c r="CT210" s="38">
        <v>0</v>
      </c>
      <c r="CU210" s="38">
        <v>0</v>
      </c>
      <c r="CV210" s="38">
        <v>0</v>
      </c>
      <c r="CW210" s="38">
        <v>0</v>
      </c>
      <c r="CX210" s="38">
        <v>0</v>
      </c>
      <c r="CY210" s="38">
        <v>0</v>
      </c>
      <c r="CZ210" s="38">
        <v>0</v>
      </c>
      <c r="DA210" s="38">
        <v>0</v>
      </c>
      <c r="DB210" s="38">
        <v>0</v>
      </c>
      <c r="DC210" s="38">
        <v>1.9533754131063046E-2</v>
      </c>
      <c r="DF210" t="s">
        <v>90</v>
      </c>
      <c r="DG210" s="38">
        <v>2.1963617517729597E-2</v>
      </c>
      <c r="DH210" s="38">
        <v>0</v>
      </c>
      <c r="DI210" s="38">
        <v>0</v>
      </c>
      <c r="DJ210" s="38">
        <v>0</v>
      </c>
      <c r="DK210" s="38">
        <v>0</v>
      </c>
      <c r="DL210" s="38">
        <v>0</v>
      </c>
      <c r="DM210" s="38">
        <v>1.1386856610251077E-3</v>
      </c>
      <c r="DN210" s="38">
        <v>2.5364496439229246E-3</v>
      </c>
      <c r="DO210" s="38">
        <f t="shared" si="65"/>
        <v>2.5638752822677628E-2</v>
      </c>
      <c r="DQ210" s="38"/>
      <c r="DR210" s="38" t="s">
        <v>89</v>
      </c>
      <c r="DS210" s="38">
        <v>0.12881144043911996</v>
      </c>
      <c r="DT210" s="38">
        <v>0</v>
      </c>
      <c r="DU210" s="38">
        <v>0</v>
      </c>
      <c r="DV210" s="38">
        <v>0</v>
      </c>
      <c r="DW210" s="38">
        <v>0</v>
      </c>
      <c r="DX210" s="38"/>
      <c r="DY210" s="38">
        <v>0</v>
      </c>
      <c r="DZ210" s="38">
        <v>0</v>
      </c>
      <c r="EA210" s="38">
        <v>0</v>
      </c>
      <c r="EB210" s="38">
        <v>0.12881144043911996</v>
      </c>
      <c r="EE210" t="s">
        <v>81</v>
      </c>
      <c r="EF210" s="38">
        <v>1.0985262058608081E-2</v>
      </c>
      <c r="EG210" s="38">
        <v>0</v>
      </c>
      <c r="EH210" s="38">
        <v>0</v>
      </c>
      <c r="EI210" s="38">
        <v>0</v>
      </c>
      <c r="EJ210" s="38">
        <v>0</v>
      </c>
      <c r="EK210" s="38">
        <v>0</v>
      </c>
      <c r="EL210" s="38">
        <v>0</v>
      </c>
      <c r="EM210" s="38">
        <v>0</v>
      </c>
      <c r="EN210" s="38">
        <v>1.0985262058608081E-2</v>
      </c>
      <c r="EQ210" t="s">
        <v>81</v>
      </c>
      <c r="ER210" s="38">
        <v>0</v>
      </c>
      <c r="ES210" s="38">
        <v>0</v>
      </c>
      <c r="ET210" s="38">
        <v>53.792380934754391</v>
      </c>
      <c r="EU210" s="38">
        <v>0</v>
      </c>
      <c r="EV210" s="38">
        <v>0</v>
      </c>
      <c r="EW210" s="38">
        <v>0</v>
      </c>
      <c r="EX210" s="38">
        <v>0</v>
      </c>
      <c r="EY210" s="38">
        <v>0</v>
      </c>
      <c r="EZ210" s="38">
        <v>53.792380934754391</v>
      </c>
      <c r="FC210" t="s">
        <v>81</v>
      </c>
      <c r="FD210" s="38">
        <v>50.340240140068488</v>
      </c>
      <c r="FE210" s="38">
        <v>0</v>
      </c>
      <c r="FF210" s="38">
        <v>0</v>
      </c>
      <c r="FG210" s="38">
        <v>0</v>
      </c>
      <c r="FH210" s="38">
        <v>0</v>
      </c>
      <c r="FI210" s="38">
        <v>0</v>
      </c>
      <c r="FJ210" s="38">
        <v>0</v>
      </c>
      <c r="FK210" s="38">
        <v>0</v>
      </c>
      <c r="FL210" s="38">
        <v>50.340240140068488</v>
      </c>
      <c r="FP210" s="38"/>
      <c r="FQ210" s="38"/>
      <c r="FR210" s="38"/>
      <c r="FS210" s="38"/>
      <c r="FT210" s="38"/>
      <c r="FU210" s="38"/>
      <c r="FV210" s="38"/>
      <c r="GL210" s="38" t="s">
        <v>118</v>
      </c>
      <c r="GM210" s="38">
        <v>0</v>
      </c>
      <c r="GN210" s="38"/>
      <c r="GO210" s="38"/>
      <c r="GP210" s="38"/>
      <c r="GQ210" s="38"/>
      <c r="GR210" s="38"/>
      <c r="GS210" s="38">
        <v>0.61600632551508439</v>
      </c>
      <c r="GT210" s="38"/>
      <c r="GU210" s="38">
        <v>0.61600632551508439</v>
      </c>
      <c r="GX210" t="s">
        <v>91</v>
      </c>
      <c r="GY210" s="38">
        <v>0</v>
      </c>
      <c r="GZ210" s="38"/>
      <c r="HA210" s="38"/>
      <c r="HB210" s="38"/>
      <c r="HC210" s="38"/>
      <c r="HD210" s="38"/>
      <c r="HE210" s="38"/>
      <c r="HF210" s="38">
        <v>0</v>
      </c>
      <c r="HG210" s="38">
        <v>0</v>
      </c>
    </row>
    <row r="211" spans="1:229" ht="18" x14ac:dyDescent="0.25">
      <c r="A211" s="93"/>
      <c r="B211" s="96"/>
      <c r="C211" s="23" t="s">
        <v>86</v>
      </c>
      <c r="D211" s="71"/>
      <c r="E211" s="72"/>
      <c r="F211" s="72"/>
      <c r="G211" s="72">
        <v>116.02494514107117</v>
      </c>
      <c r="H211" s="72"/>
      <c r="I211" s="72"/>
      <c r="J211" s="72"/>
      <c r="K211" s="72"/>
      <c r="L211" s="72"/>
      <c r="M211" s="72">
        <v>3.7001405887629182</v>
      </c>
      <c r="N211" s="72"/>
      <c r="O211" s="72"/>
      <c r="P211" s="72"/>
      <c r="Q211" s="72"/>
      <c r="R211" s="72"/>
      <c r="S211" s="72"/>
      <c r="T211" s="72"/>
      <c r="U211" s="73"/>
      <c r="V211" s="71">
        <f t="shared" si="66"/>
        <v>119.72508572983409</v>
      </c>
      <c r="W211" s="71"/>
      <c r="X211" s="72"/>
      <c r="Y211" s="72">
        <v>0</v>
      </c>
      <c r="Z211" s="72">
        <v>0</v>
      </c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>
        <v>0</v>
      </c>
      <c r="AL211" s="72"/>
      <c r="AM211" s="72">
        <v>4.4475521362052515</v>
      </c>
      <c r="AN211" s="74">
        <f t="shared" si="67"/>
        <v>4.4475521362052515</v>
      </c>
      <c r="AO211" s="74">
        <f t="shared" si="68"/>
        <v>124.17263786603934</v>
      </c>
      <c r="AR211" t="s">
        <v>102</v>
      </c>
      <c r="AS211" s="38">
        <v>328.98666707399798</v>
      </c>
      <c r="AT211" s="38">
        <v>0</v>
      </c>
      <c r="AU211" s="38">
        <v>572.82303369148156</v>
      </c>
      <c r="AV211" s="38">
        <v>5311.9956725812635</v>
      </c>
      <c r="AW211" s="38">
        <v>23.828793102475199</v>
      </c>
      <c r="AX211" s="38">
        <v>0</v>
      </c>
      <c r="AY211" s="38">
        <v>0</v>
      </c>
      <c r="AZ211" s="38">
        <v>0</v>
      </c>
      <c r="BA211" s="38">
        <v>34.085775150710802</v>
      </c>
      <c r="BB211" s="38">
        <v>0</v>
      </c>
      <c r="BC211" s="38">
        <v>0</v>
      </c>
      <c r="BD211" s="38">
        <v>6271.7199415999294</v>
      </c>
      <c r="BF211" s="38"/>
      <c r="BG211" s="38" t="s">
        <v>91</v>
      </c>
      <c r="BH211" s="38">
        <v>116.41068475470995</v>
      </c>
      <c r="BI211" s="38">
        <v>0</v>
      </c>
      <c r="BJ211" s="38">
        <v>0</v>
      </c>
      <c r="BK211" s="38">
        <v>0</v>
      </c>
      <c r="BL211" s="38">
        <v>0</v>
      </c>
      <c r="BM211" s="38">
        <v>0</v>
      </c>
      <c r="BN211" s="38">
        <v>0</v>
      </c>
      <c r="BO211" s="38">
        <v>0</v>
      </c>
      <c r="BP211" s="38">
        <v>0</v>
      </c>
      <c r="BQ211" s="38">
        <v>0</v>
      </c>
      <c r="BR211" s="38">
        <v>0</v>
      </c>
      <c r="BS211" s="38">
        <v>116.41068475470995</v>
      </c>
      <c r="BT211" s="38"/>
      <c r="BV211" t="s">
        <v>88</v>
      </c>
      <c r="BW211" s="38">
        <v>0.17815903871800615</v>
      </c>
      <c r="BX211" s="38">
        <v>0</v>
      </c>
      <c r="BY211" s="38">
        <v>0</v>
      </c>
      <c r="BZ211" s="38">
        <v>0</v>
      </c>
      <c r="CA211" s="38">
        <v>0</v>
      </c>
      <c r="CB211" s="38">
        <v>0</v>
      </c>
      <c r="CC211" s="38">
        <v>0</v>
      </c>
      <c r="CD211" s="38">
        <v>0</v>
      </c>
      <c r="CE211" s="38"/>
      <c r="CF211" s="38">
        <v>0</v>
      </c>
      <c r="CG211" s="38">
        <v>0</v>
      </c>
      <c r="CH211" s="38">
        <v>0</v>
      </c>
      <c r="CI211" s="38">
        <v>0</v>
      </c>
      <c r="CJ211" s="38">
        <v>0</v>
      </c>
      <c r="CK211" s="38"/>
      <c r="CL211" s="38">
        <v>0</v>
      </c>
      <c r="CM211" s="38">
        <v>0</v>
      </c>
      <c r="CN211" s="38">
        <v>0.17815903871800615</v>
      </c>
      <c r="CQ211" t="s">
        <v>90</v>
      </c>
      <c r="CR211" s="38">
        <v>30.5997949280511</v>
      </c>
      <c r="CS211" s="38">
        <v>0</v>
      </c>
      <c r="CT211" s="38">
        <v>0</v>
      </c>
      <c r="CU211" s="38">
        <v>0</v>
      </c>
      <c r="CV211" s="38">
        <v>0</v>
      </c>
      <c r="CW211" s="38">
        <v>0</v>
      </c>
      <c r="CX211" s="38">
        <v>0</v>
      </c>
      <c r="CY211" s="38">
        <v>0</v>
      </c>
      <c r="CZ211" s="38">
        <v>6.1450490741954465E-4</v>
      </c>
      <c r="DA211" s="38">
        <v>2.4948172013638703E-3</v>
      </c>
      <c r="DB211" s="38">
        <v>0</v>
      </c>
      <c r="DC211" s="38">
        <v>30.602904250159884</v>
      </c>
      <c r="DF211" t="s">
        <v>91</v>
      </c>
      <c r="DG211" s="38">
        <v>5.7383918621914604E-3</v>
      </c>
      <c r="DH211" s="38">
        <v>0</v>
      </c>
      <c r="DI211" s="38">
        <v>0</v>
      </c>
      <c r="DJ211" s="38">
        <v>0</v>
      </c>
      <c r="DK211" s="38">
        <v>0</v>
      </c>
      <c r="DL211" s="38">
        <v>0</v>
      </c>
      <c r="DM211" s="38">
        <v>0</v>
      </c>
      <c r="DN211" s="38">
        <v>0</v>
      </c>
      <c r="DO211" s="38">
        <f t="shared" si="65"/>
        <v>5.7383918621914604E-3</v>
      </c>
      <c r="DQ211" s="38"/>
      <c r="DR211" s="38" t="s">
        <v>90</v>
      </c>
      <c r="DS211" s="38">
        <v>2.2166050003385509</v>
      </c>
      <c r="DT211" s="38">
        <v>0</v>
      </c>
      <c r="DU211" s="38">
        <v>0</v>
      </c>
      <c r="DV211" s="38">
        <v>0</v>
      </c>
      <c r="DW211" s="38">
        <v>0</v>
      </c>
      <c r="DX211" s="38"/>
      <c r="DY211" s="38">
        <v>0</v>
      </c>
      <c r="DZ211" s="38">
        <v>3.6063001462767197E-2</v>
      </c>
      <c r="EA211" s="38">
        <v>9.895091353078482E-2</v>
      </c>
      <c r="EB211" s="38">
        <v>2.3516189153321028</v>
      </c>
      <c r="EE211" t="s">
        <v>91</v>
      </c>
      <c r="EF211" s="38">
        <v>274.13035914658764</v>
      </c>
      <c r="EG211" s="38">
        <v>0</v>
      </c>
      <c r="EH211" s="38">
        <v>0</v>
      </c>
      <c r="EI211" s="38">
        <v>0</v>
      </c>
      <c r="EJ211" s="38">
        <v>0</v>
      </c>
      <c r="EK211" s="38">
        <v>0</v>
      </c>
      <c r="EL211" s="38">
        <v>0</v>
      </c>
      <c r="EM211" s="38">
        <v>0</v>
      </c>
      <c r="EN211" s="38">
        <v>274.13035914658764</v>
      </c>
      <c r="EQ211" t="s">
        <v>91</v>
      </c>
      <c r="ER211" s="38">
        <v>23.656177444416951</v>
      </c>
      <c r="ES211" s="38">
        <v>0</v>
      </c>
      <c r="ET211" s="38">
        <v>0</v>
      </c>
      <c r="EU211" s="38">
        <v>0</v>
      </c>
      <c r="EV211" s="38">
        <v>0</v>
      </c>
      <c r="EW211" s="38">
        <v>0</v>
      </c>
      <c r="EX211" s="38">
        <v>0</v>
      </c>
      <c r="EY211" s="38">
        <v>0</v>
      </c>
      <c r="EZ211" s="38">
        <v>23.656177444416951</v>
      </c>
      <c r="FC211" t="s">
        <v>91</v>
      </c>
      <c r="FD211" s="38">
        <v>1.176904158628761</v>
      </c>
      <c r="FE211" s="38">
        <v>0</v>
      </c>
      <c r="FF211" s="38">
        <v>0</v>
      </c>
      <c r="FG211" s="38">
        <v>0</v>
      </c>
      <c r="FH211" s="38">
        <v>0</v>
      </c>
      <c r="FI211" s="38">
        <v>0</v>
      </c>
      <c r="FJ211" s="38">
        <v>0</v>
      </c>
      <c r="FK211" s="38">
        <v>0</v>
      </c>
      <c r="FL211" s="38">
        <v>1.176904158628761</v>
      </c>
      <c r="FP211" s="38"/>
      <c r="FQ211" s="38"/>
      <c r="FR211" s="38"/>
      <c r="FS211" s="38"/>
      <c r="FT211" s="38"/>
      <c r="FU211" s="38"/>
      <c r="FV211" s="38"/>
      <c r="GL211" s="38" t="s">
        <v>91</v>
      </c>
      <c r="GM211" s="38">
        <v>0</v>
      </c>
      <c r="GN211" s="38"/>
      <c r="GO211" s="38"/>
      <c r="GP211" s="38"/>
      <c r="GQ211" s="38"/>
      <c r="GS211" s="38"/>
      <c r="GT211" s="38"/>
      <c r="GU211" s="38">
        <v>0</v>
      </c>
      <c r="GX211" t="s">
        <v>76</v>
      </c>
      <c r="GY211" s="38">
        <v>0</v>
      </c>
      <c r="GZ211" s="38">
        <v>0</v>
      </c>
      <c r="HA211" s="38">
        <v>0</v>
      </c>
      <c r="HB211" s="38">
        <v>0</v>
      </c>
      <c r="HC211" s="38">
        <v>0</v>
      </c>
      <c r="HD211" s="38">
        <v>0</v>
      </c>
      <c r="HE211" s="38">
        <v>0</v>
      </c>
      <c r="HF211" s="38">
        <v>0</v>
      </c>
      <c r="HG211" s="38">
        <v>0</v>
      </c>
    </row>
    <row r="212" spans="1:229" ht="18" x14ac:dyDescent="0.25">
      <c r="A212" s="93"/>
      <c r="B212" s="96"/>
      <c r="C212" s="22" t="s">
        <v>87</v>
      </c>
      <c r="D212" s="75"/>
      <c r="E212" s="76">
        <v>8.5395382954110727E-2</v>
      </c>
      <c r="F212" s="76"/>
      <c r="G212" s="76">
        <v>0</v>
      </c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7"/>
      <c r="V212" s="75">
        <f t="shared" si="66"/>
        <v>8.5395382954110727E-2</v>
      </c>
      <c r="W212" s="75"/>
      <c r="X212" s="76"/>
      <c r="Y212" s="76"/>
      <c r="Z212" s="76">
        <v>7.4738365869035404</v>
      </c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>
        <v>0</v>
      </c>
      <c r="AL212" s="76"/>
      <c r="AM212" s="76">
        <v>11.565298375053217</v>
      </c>
      <c r="AN212" s="78">
        <f t="shared" si="67"/>
        <v>19.039134961956758</v>
      </c>
      <c r="AO212" s="78">
        <f t="shared" si="68"/>
        <v>19.12453034491087</v>
      </c>
      <c r="BF212" s="38"/>
      <c r="BG212" s="38" t="s">
        <v>76</v>
      </c>
      <c r="BH212" s="38">
        <v>207.10364444558905</v>
      </c>
      <c r="BI212" s="38">
        <v>31.394792316780318</v>
      </c>
      <c r="BJ212" s="38">
        <v>0</v>
      </c>
      <c r="BK212" s="38">
        <v>30.294406969040274</v>
      </c>
      <c r="BL212" s="38">
        <v>7.1913610892080362</v>
      </c>
      <c r="BM212" s="38">
        <v>3.5081443931996894</v>
      </c>
      <c r="BN212" s="38">
        <v>8.5395382954110727E-2</v>
      </c>
      <c r="BO212" s="38">
        <v>3.2772298674821607E-2</v>
      </c>
      <c r="BP212" s="38">
        <v>3.2772298674821607E-2</v>
      </c>
      <c r="BQ212" s="38">
        <v>54.526058096480646</v>
      </c>
      <c r="BR212" s="38">
        <v>0.10979406379814236</v>
      </c>
      <c r="BS212" s="38">
        <v>334.27914135439988</v>
      </c>
      <c r="BT212" s="38"/>
      <c r="BV212" t="s">
        <v>89</v>
      </c>
      <c r="BW212" s="38">
        <v>0.15376125527996462</v>
      </c>
      <c r="BX212" s="38">
        <v>0</v>
      </c>
      <c r="BY212" s="38">
        <v>0</v>
      </c>
      <c r="BZ212" s="38">
        <v>0</v>
      </c>
      <c r="CA212" s="38">
        <v>0</v>
      </c>
      <c r="CB212" s="38">
        <v>0</v>
      </c>
      <c r="CC212" s="38">
        <v>0</v>
      </c>
      <c r="CD212" s="38">
        <v>0</v>
      </c>
      <c r="CE212" s="38"/>
      <c r="CF212" s="38">
        <v>0</v>
      </c>
      <c r="CG212" s="38">
        <v>0</v>
      </c>
      <c r="CH212" s="38">
        <v>0</v>
      </c>
      <c r="CI212" s="38">
        <v>0</v>
      </c>
      <c r="CJ212" s="38">
        <v>0</v>
      </c>
      <c r="CK212" s="38"/>
      <c r="CL212" s="38">
        <v>0</v>
      </c>
      <c r="CM212" s="38">
        <v>0</v>
      </c>
      <c r="CN212" s="38">
        <v>0.15376125527996462</v>
      </c>
      <c r="CQ212" t="s">
        <v>91</v>
      </c>
      <c r="CR212" s="38">
        <v>0.28050944473370693</v>
      </c>
      <c r="CS212" s="38">
        <v>0</v>
      </c>
      <c r="CT212" s="38">
        <v>0</v>
      </c>
      <c r="CU212" s="38">
        <v>0</v>
      </c>
      <c r="CV212" s="38">
        <v>0</v>
      </c>
      <c r="CW212" s="38">
        <v>0</v>
      </c>
      <c r="CX212" s="38">
        <v>0</v>
      </c>
      <c r="CY212" s="38">
        <v>0</v>
      </c>
      <c r="CZ212" s="38">
        <v>0</v>
      </c>
      <c r="DA212" s="38">
        <v>0</v>
      </c>
      <c r="DB212" s="38">
        <v>0</v>
      </c>
      <c r="DC212" s="38">
        <v>0.28050944473370693</v>
      </c>
      <c r="DF212" t="s">
        <v>76</v>
      </c>
      <c r="DG212" s="38">
        <v>3.867743432118579E-2</v>
      </c>
      <c r="DH212" s="38">
        <v>1.267013005018665E-2</v>
      </c>
      <c r="DI212" s="38">
        <v>0</v>
      </c>
      <c r="DJ212" s="38">
        <v>7.0921788650873785E-2</v>
      </c>
      <c r="DK212" s="38">
        <v>0</v>
      </c>
      <c r="DL212" s="38">
        <v>0</v>
      </c>
      <c r="DM212" s="38">
        <v>0.28145009401743265</v>
      </c>
      <c r="DN212" s="38">
        <v>6.0436241460982608E-2</v>
      </c>
      <c r="DO212" s="38">
        <f t="shared" si="65"/>
        <v>0.46415568850066147</v>
      </c>
      <c r="DQ212" s="38"/>
      <c r="DR212" s="38" t="s">
        <v>91</v>
      </c>
      <c r="DS212" s="38">
        <v>3.2195248292630265</v>
      </c>
      <c r="DT212" s="38">
        <v>0</v>
      </c>
      <c r="DU212" s="38">
        <v>0</v>
      </c>
      <c r="DV212" s="38">
        <v>0</v>
      </c>
      <c r="DW212" s="38">
        <v>0</v>
      </c>
      <c r="DX212" s="38"/>
      <c r="DY212" s="38">
        <v>0</v>
      </c>
      <c r="DZ212" s="38">
        <v>0</v>
      </c>
      <c r="EA212" s="38">
        <v>0</v>
      </c>
      <c r="EB212" s="38">
        <v>3.2195248292630265</v>
      </c>
      <c r="EE212" t="s">
        <v>76</v>
      </c>
      <c r="EF212" s="38">
        <v>284.52162055559245</v>
      </c>
      <c r="EG212" s="38">
        <v>2.6795692470112202</v>
      </c>
      <c r="EH212" s="38">
        <v>0</v>
      </c>
      <c r="EI212" s="38">
        <v>3.9478967144619306</v>
      </c>
      <c r="EJ212" s="38">
        <v>0</v>
      </c>
      <c r="EK212" s="38">
        <v>0</v>
      </c>
      <c r="EL212" s="38">
        <v>0</v>
      </c>
      <c r="EM212" s="38">
        <v>0</v>
      </c>
      <c r="EN212" s="38">
        <v>291.1490865170656</v>
      </c>
      <c r="EQ212" t="s">
        <v>76</v>
      </c>
      <c r="ER212" s="38">
        <v>26.963803799612858</v>
      </c>
      <c r="ES212" s="38">
        <v>0.88343392150588229</v>
      </c>
      <c r="ET212" s="38">
        <v>53.792380934754391</v>
      </c>
      <c r="EU212" s="38">
        <v>0</v>
      </c>
      <c r="EV212" s="38">
        <v>0</v>
      </c>
      <c r="EW212" s="38">
        <v>0</v>
      </c>
      <c r="EX212" s="38">
        <v>0</v>
      </c>
      <c r="EY212" s="38">
        <v>0</v>
      </c>
      <c r="EZ212" s="38">
        <v>81.639618655873136</v>
      </c>
      <c r="FC212" t="s">
        <v>76</v>
      </c>
      <c r="FD212" s="38">
        <v>54.125274224189901</v>
      </c>
      <c r="FE212" s="38">
        <v>9.7764832891139228E-2</v>
      </c>
      <c r="FF212" s="38">
        <v>0</v>
      </c>
      <c r="FG212" s="38">
        <v>0</v>
      </c>
      <c r="FH212" s="38">
        <v>0</v>
      </c>
      <c r="FI212" s="38">
        <v>0</v>
      </c>
      <c r="FJ212" s="38">
        <v>0</v>
      </c>
      <c r="FK212" s="38">
        <v>0</v>
      </c>
      <c r="FL212" s="38">
        <v>54.223039057081046</v>
      </c>
      <c r="FP212" s="38"/>
      <c r="FQ212" s="38"/>
      <c r="FR212" s="38"/>
      <c r="FS212" s="38"/>
      <c r="FT212" s="38"/>
      <c r="FU212" s="38"/>
      <c r="FV212" s="38"/>
      <c r="GL212" s="38" t="s">
        <v>119</v>
      </c>
      <c r="GM212" s="38"/>
      <c r="GN212" s="38">
        <v>571.01588411117007</v>
      </c>
      <c r="GO212" s="38">
        <v>0</v>
      </c>
      <c r="GP212" s="38"/>
      <c r="GQ212" s="38"/>
      <c r="GR212" s="38">
        <v>0</v>
      </c>
      <c r="GS212" s="38">
        <v>289.86513725118988</v>
      </c>
      <c r="GT212" s="38">
        <v>238.98227448335714</v>
      </c>
      <c r="GU212" s="38">
        <v>1099.8632958457169</v>
      </c>
      <c r="HF212">
        <v>0</v>
      </c>
    </row>
    <row r="213" spans="1:229" ht="18" x14ac:dyDescent="0.25">
      <c r="A213" s="93"/>
      <c r="B213" s="96"/>
      <c r="C213" s="23" t="s">
        <v>88</v>
      </c>
      <c r="D213" s="71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3"/>
      <c r="V213" s="71">
        <f t="shared" si="66"/>
        <v>0</v>
      </c>
      <c r="W213" s="71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>
        <v>18.379227894970686</v>
      </c>
      <c r="AN213" s="74">
        <f t="shared" si="67"/>
        <v>18.379227894970686</v>
      </c>
      <c r="AO213" s="74">
        <f t="shared" si="68"/>
        <v>18.379227894970686</v>
      </c>
      <c r="BV213" t="s">
        <v>90</v>
      </c>
      <c r="BW213" s="38">
        <v>0.41024339676900923</v>
      </c>
      <c r="BX213" s="38">
        <v>0</v>
      </c>
      <c r="BY213" s="38">
        <v>0</v>
      </c>
      <c r="BZ213" s="38">
        <v>0</v>
      </c>
      <c r="CA213" s="38">
        <v>0</v>
      </c>
      <c r="CB213" s="38">
        <v>0</v>
      </c>
      <c r="CC213" s="38">
        <v>0</v>
      </c>
      <c r="CD213" s="38">
        <v>0</v>
      </c>
      <c r="CE213" s="38"/>
      <c r="CF213" s="38">
        <v>0</v>
      </c>
      <c r="CG213" s="38">
        <v>0</v>
      </c>
      <c r="CH213" s="38">
        <v>0</v>
      </c>
      <c r="CI213" s="38">
        <v>1.6574763842447085E-3</v>
      </c>
      <c r="CJ213" s="38">
        <v>4.7636416050628469E-3</v>
      </c>
      <c r="CK213" s="38"/>
      <c r="CL213" s="38">
        <v>0</v>
      </c>
      <c r="CM213" s="38">
        <v>0</v>
      </c>
      <c r="CN213" s="38">
        <v>0.41666451475831678</v>
      </c>
      <c r="CQ213" t="s">
        <v>76</v>
      </c>
      <c r="CR213" s="38">
        <v>196.90961561299821</v>
      </c>
      <c r="CS213" s="38">
        <v>6.0310344572531696</v>
      </c>
      <c r="CT213" s="38">
        <v>0</v>
      </c>
      <c r="CU213" s="38">
        <v>1.108656571020159E-2</v>
      </c>
      <c r="CV213" s="38">
        <v>6.9858903235492922E-3</v>
      </c>
      <c r="CW213" s="38">
        <v>2.0902584872483387E-3</v>
      </c>
      <c r="CX213" s="38">
        <v>0.30206271828539977</v>
      </c>
      <c r="CY213" s="38">
        <v>0.12928358206121154</v>
      </c>
      <c r="CZ213" s="38">
        <v>4.3439323130739227E-3</v>
      </c>
      <c r="DA213" s="38">
        <v>39.814959965804945</v>
      </c>
      <c r="DB213" s="38">
        <v>5.7129325658729613</v>
      </c>
      <c r="DC213" s="38">
        <v>248.92439554911002</v>
      </c>
      <c r="DN213">
        <v>0</v>
      </c>
      <c r="DQ213" s="38"/>
      <c r="DR213" s="38" t="s">
        <v>76</v>
      </c>
      <c r="DS213" s="38">
        <v>107.30362432039139</v>
      </c>
      <c r="DT213" s="38">
        <v>2.075195743017813</v>
      </c>
      <c r="DU213" s="38">
        <v>0</v>
      </c>
      <c r="DV213" s="38">
        <v>3.3932602443841802</v>
      </c>
      <c r="DW213" s="38">
        <v>6.2534569846743127E-3</v>
      </c>
      <c r="DX213" s="38">
        <v>0</v>
      </c>
      <c r="DY213" s="38">
        <v>0.18090502726043126</v>
      </c>
      <c r="DZ213" s="38">
        <v>2.8771155683381102</v>
      </c>
      <c r="EA213" s="38">
        <v>61.991338431378217</v>
      </c>
      <c r="EB213" s="38">
        <v>177.82769279175483</v>
      </c>
      <c r="FP213" s="38"/>
      <c r="FQ213" s="38"/>
      <c r="FR213" s="38"/>
      <c r="FS213" s="38"/>
      <c r="FT213" s="38"/>
      <c r="FU213" s="38"/>
      <c r="FV213" s="38"/>
      <c r="GL213" s="38" t="s">
        <v>120</v>
      </c>
      <c r="GM213" s="38"/>
      <c r="GN213" s="38">
        <v>149.16903795444827</v>
      </c>
      <c r="GO213" s="38">
        <v>0</v>
      </c>
      <c r="GP213" s="38"/>
      <c r="GQ213" s="38"/>
      <c r="GR213" s="38">
        <v>0</v>
      </c>
      <c r="GS213" s="38">
        <v>834.09563988217496</v>
      </c>
      <c r="GT213" s="38">
        <v>139.3567261435569</v>
      </c>
      <c r="GU213" s="38">
        <v>1122.6214039801803</v>
      </c>
      <c r="HF213">
        <v>0</v>
      </c>
    </row>
    <row r="214" spans="1:229" ht="18" x14ac:dyDescent="0.25">
      <c r="A214" s="93"/>
      <c r="B214" s="96"/>
      <c r="C214" s="22" t="s">
        <v>89</v>
      </c>
      <c r="D214" s="75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7"/>
      <c r="V214" s="75">
        <f t="shared" si="66"/>
        <v>0</v>
      </c>
      <c r="W214" s="75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>
        <v>2.6802510567821103</v>
      </c>
      <c r="AN214" s="78">
        <f t="shared" si="67"/>
        <v>2.6802510567821103</v>
      </c>
      <c r="AO214" s="78">
        <f t="shared" si="68"/>
        <v>2.6802510567821103</v>
      </c>
      <c r="BV214" t="s">
        <v>91</v>
      </c>
      <c r="BW214" s="38">
        <v>1.6139061351362538</v>
      </c>
      <c r="BX214" s="38">
        <v>0</v>
      </c>
      <c r="BY214" s="38">
        <v>0</v>
      </c>
      <c r="BZ214" s="38">
        <v>0</v>
      </c>
      <c r="CA214" s="38">
        <v>0</v>
      </c>
      <c r="CB214" s="38">
        <v>0</v>
      </c>
      <c r="CC214" s="38">
        <v>0</v>
      </c>
      <c r="CD214" s="38">
        <v>0</v>
      </c>
      <c r="CE214" s="38"/>
      <c r="CF214" s="38">
        <v>0</v>
      </c>
      <c r="CG214" s="38">
        <v>0</v>
      </c>
      <c r="CH214" s="38">
        <v>0</v>
      </c>
      <c r="CI214" s="38">
        <v>0</v>
      </c>
      <c r="CJ214" s="38">
        <v>0</v>
      </c>
      <c r="CK214" s="38"/>
      <c r="CL214" s="38">
        <v>0</v>
      </c>
      <c r="CM214" s="38">
        <v>0</v>
      </c>
      <c r="CN214" s="38">
        <v>1.6139061351362538</v>
      </c>
      <c r="DA214">
        <v>0</v>
      </c>
      <c r="DN214">
        <v>0</v>
      </c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>
        <v>0</v>
      </c>
      <c r="EB214" s="38"/>
      <c r="FP214" s="38"/>
      <c r="FQ214" s="38"/>
      <c r="FR214" s="38"/>
      <c r="FS214" s="38"/>
      <c r="FT214" s="38"/>
      <c r="FU214" s="38"/>
      <c r="FV214" s="38"/>
      <c r="GL214" s="38" t="s">
        <v>76</v>
      </c>
      <c r="GM214" s="38">
        <v>0</v>
      </c>
      <c r="GN214" s="38">
        <v>720.18492206561837</v>
      </c>
      <c r="GO214" s="38">
        <v>0</v>
      </c>
      <c r="GP214" s="38">
        <v>0</v>
      </c>
      <c r="GQ214" s="38">
        <v>0</v>
      </c>
      <c r="GR214" s="38">
        <v>0</v>
      </c>
      <c r="GS214" s="38">
        <v>1124.5767834588798</v>
      </c>
      <c r="GT214" s="38">
        <v>378.33900062691407</v>
      </c>
      <c r="GU214" s="38">
        <v>2223.1007061514124</v>
      </c>
      <c r="HF214">
        <v>0</v>
      </c>
    </row>
    <row r="215" spans="1:229" ht="18" x14ac:dyDescent="0.25">
      <c r="A215" s="93"/>
      <c r="B215" s="96"/>
      <c r="C215" s="23" t="s">
        <v>90</v>
      </c>
      <c r="D215" s="71"/>
      <c r="E215" s="72"/>
      <c r="F215" s="72"/>
      <c r="G215" s="72"/>
      <c r="H215" s="72"/>
      <c r="I215" s="72"/>
      <c r="J215" s="72"/>
      <c r="K215" s="72"/>
      <c r="L215" s="72">
        <v>0</v>
      </c>
      <c r="M215" s="72"/>
      <c r="N215" s="72"/>
      <c r="O215" s="72"/>
      <c r="P215" s="72"/>
      <c r="Q215" s="72"/>
      <c r="R215" s="72"/>
      <c r="S215" s="72"/>
      <c r="T215" s="72"/>
      <c r="U215" s="73"/>
      <c r="V215" s="71">
        <f t="shared" si="66"/>
        <v>0</v>
      </c>
      <c r="W215" s="71"/>
      <c r="X215" s="72"/>
      <c r="Y215" s="72"/>
      <c r="Z215" s="72"/>
      <c r="AA215" s="72"/>
      <c r="AB215" s="72">
        <v>3.9473668415456561E-2</v>
      </c>
      <c r="AC215" s="72"/>
      <c r="AD215" s="72">
        <v>0.11771311979600846</v>
      </c>
      <c r="AE215" s="72"/>
      <c r="AF215" s="72"/>
      <c r="AG215" s="72"/>
      <c r="AH215" s="72"/>
      <c r="AI215" s="72"/>
      <c r="AJ215" s="72"/>
      <c r="AK215" s="72"/>
      <c r="AL215" s="72"/>
      <c r="AM215" s="72">
        <v>35.092741886809435</v>
      </c>
      <c r="AN215" s="74">
        <f t="shared" si="67"/>
        <v>35.249928675020897</v>
      </c>
      <c r="AO215" s="74">
        <f t="shared" si="68"/>
        <v>35.249928675020897</v>
      </c>
      <c r="BV215" t="s">
        <v>76</v>
      </c>
      <c r="BW215" s="38">
        <v>146.90748041514544</v>
      </c>
      <c r="BX215" s="38">
        <v>88.719593057968126</v>
      </c>
      <c r="BY215" s="38">
        <v>0</v>
      </c>
      <c r="BZ215" s="38">
        <v>70.380886785685433</v>
      </c>
      <c r="CA215" s="38">
        <v>7.4008142591726553</v>
      </c>
      <c r="CB215" s="38">
        <v>16.890791547881321</v>
      </c>
      <c r="CC215" s="38">
        <v>1.2605006138016417</v>
      </c>
      <c r="CD215" s="38">
        <v>10.845952549449484</v>
      </c>
      <c r="CE215" s="38">
        <v>0</v>
      </c>
      <c r="CF215" s="38">
        <v>9.0009098155490689E-3</v>
      </c>
      <c r="CG215" s="38">
        <v>0</v>
      </c>
      <c r="CH215" s="38">
        <v>0</v>
      </c>
      <c r="CI215" s="38">
        <v>1.6574763842447085E-3</v>
      </c>
      <c r="CJ215" s="38">
        <v>53.018392190902375</v>
      </c>
      <c r="CK215" s="38">
        <v>0</v>
      </c>
      <c r="CL215" s="38">
        <v>0</v>
      </c>
      <c r="CM215" s="38">
        <v>0</v>
      </c>
      <c r="CN215" s="38">
        <v>395.43506980620629</v>
      </c>
      <c r="DA215">
        <v>0</v>
      </c>
      <c r="DN215">
        <v>0</v>
      </c>
      <c r="EA215">
        <v>0</v>
      </c>
      <c r="FP215" s="38"/>
      <c r="FQ215" s="38"/>
      <c r="FR215" s="38"/>
      <c r="FS215" s="38"/>
      <c r="FT215" s="38"/>
      <c r="FU215" s="38"/>
      <c r="FV215" s="38"/>
      <c r="GS215">
        <v>0</v>
      </c>
      <c r="HF215">
        <v>0</v>
      </c>
    </row>
    <row r="216" spans="1:229" ht="18" x14ac:dyDescent="0.25">
      <c r="A216" s="93"/>
      <c r="B216" s="96"/>
      <c r="C216" s="22" t="s">
        <v>91</v>
      </c>
      <c r="D216" s="7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7"/>
      <c r="V216" s="75">
        <f t="shared" si="66"/>
        <v>0</v>
      </c>
      <c r="W216" s="75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>
        <v>613.66415233651185</v>
      </c>
      <c r="AN216" s="78">
        <f t="shared" si="67"/>
        <v>613.66415233651185</v>
      </c>
      <c r="AO216" s="78">
        <f t="shared" si="68"/>
        <v>613.66415233651185</v>
      </c>
      <c r="CJ216">
        <v>0</v>
      </c>
      <c r="DA216">
        <v>0</v>
      </c>
      <c r="DN216">
        <v>0</v>
      </c>
      <c r="EA216">
        <v>0</v>
      </c>
      <c r="FP216" s="38"/>
      <c r="FQ216" s="38"/>
      <c r="FR216" s="38"/>
      <c r="FS216" s="38"/>
      <c r="FT216" s="38"/>
      <c r="FU216" s="38"/>
      <c r="FV216" s="38"/>
      <c r="GS216">
        <v>0</v>
      </c>
      <c r="HF216">
        <v>0</v>
      </c>
    </row>
    <row r="217" spans="1:229" x14ac:dyDescent="0.25">
      <c r="A217" s="93"/>
      <c r="B217" s="96"/>
      <c r="C217" s="23" t="s">
        <v>105</v>
      </c>
      <c r="D217" s="71"/>
      <c r="E217" s="72"/>
      <c r="F217" s="72"/>
      <c r="G217" s="72"/>
      <c r="H217" s="72">
        <v>34.085775150710802</v>
      </c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3"/>
      <c r="V217" s="71">
        <f t="shared" si="66"/>
        <v>34.085775150710802</v>
      </c>
      <c r="W217" s="71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4">
        <f t="shared" si="67"/>
        <v>0</v>
      </c>
      <c r="AO217" s="74">
        <f t="shared" si="68"/>
        <v>34.085775150710802</v>
      </c>
      <c r="CJ217">
        <v>0</v>
      </c>
      <c r="DA217">
        <v>0</v>
      </c>
      <c r="DN217">
        <v>0</v>
      </c>
      <c r="EA217">
        <v>0</v>
      </c>
      <c r="FP217" s="38"/>
      <c r="FQ217" s="38"/>
      <c r="FR217" s="38"/>
      <c r="FS217" s="38"/>
      <c r="FT217" s="38"/>
      <c r="FU217" s="38"/>
      <c r="FV217" s="38"/>
      <c r="GS217">
        <v>0</v>
      </c>
      <c r="HF217">
        <v>0</v>
      </c>
    </row>
    <row r="218" spans="1:229" x14ac:dyDescent="0.25">
      <c r="A218" s="94"/>
      <c r="B218" s="97"/>
      <c r="C218" s="31" t="s">
        <v>92</v>
      </c>
      <c r="D218" s="84">
        <f t="shared" ref="D218:K218" si="69">SUM(D203:D217)</f>
        <v>1.2605006138016417</v>
      </c>
      <c r="E218" s="85">
        <f t="shared" si="69"/>
        <v>16.976186930835432</v>
      </c>
      <c r="F218" s="85">
        <f t="shared" si="69"/>
        <v>10.845952549449484</v>
      </c>
      <c r="G218" s="85">
        <f t="shared" si="69"/>
        <v>5420.0941316491962</v>
      </c>
      <c r="H218" s="85">
        <f t="shared" si="69"/>
        <v>34.085775150710802</v>
      </c>
      <c r="I218" s="85">
        <f t="shared" si="69"/>
        <v>0</v>
      </c>
      <c r="J218" s="85">
        <f t="shared" si="69"/>
        <v>0</v>
      </c>
      <c r="K218" s="85">
        <f t="shared" si="69"/>
        <v>0</v>
      </c>
      <c r="L218" s="85">
        <f>SUM(L203:L217)</f>
        <v>0</v>
      </c>
      <c r="M218" s="85">
        <f>SUM(M203:M217)</f>
        <v>3.7001405887629182</v>
      </c>
      <c r="N218" s="85">
        <f t="shared" ref="N218:S218" si="70">SUM(N203:N217)</f>
        <v>0</v>
      </c>
      <c r="O218" s="85">
        <f t="shared" si="70"/>
        <v>0</v>
      </c>
      <c r="P218" s="85">
        <f t="shared" si="70"/>
        <v>0</v>
      </c>
      <c r="Q218" s="85">
        <f t="shared" si="70"/>
        <v>0</v>
      </c>
      <c r="R218" s="85">
        <f t="shared" si="70"/>
        <v>0</v>
      </c>
      <c r="S218" s="85">
        <f t="shared" si="70"/>
        <v>0</v>
      </c>
      <c r="T218" s="85">
        <f>SUM(T203:T217)</f>
        <v>0</v>
      </c>
      <c r="U218" s="85"/>
      <c r="V218" s="84">
        <f>SUM(D218:T218)</f>
        <v>5486.9626874827572</v>
      </c>
      <c r="W218" s="84">
        <f t="shared" ref="W218:AL218" si="71">SUM(W203:W217)</f>
        <v>0</v>
      </c>
      <c r="X218" s="85">
        <f t="shared" si="71"/>
        <v>0</v>
      </c>
      <c r="Y218" s="85">
        <f t="shared" si="71"/>
        <v>38.43420779816411</v>
      </c>
      <c r="Z218" s="85">
        <f t="shared" si="71"/>
        <v>1424.902009463578</v>
      </c>
      <c r="AA218" s="85">
        <f t="shared" si="71"/>
        <v>437.95410819133957</v>
      </c>
      <c r="AB218" s="85">
        <f t="shared" si="71"/>
        <v>3.1973393697276831</v>
      </c>
      <c r="AC218" s="85">
        <f t="shared" si="71"/>
        <v>0</v>
      </c>
      <c r="AD218" s="85">
        <f t="shared" si="71"/>
        <v>1333.9879683849072</v>
      </c>
      <c r="AE218" s="85">
        <f t="shared" si="71"/>
        <v>0</v>
      </c>
      <c r="AF218" s="85">
        <f t="shared" si="71"/>
        <v>0.33483501696022139</v>
      </c>
      <c r="AG218" s="85">
        <f t="shared" si="71"/>
        <v>0.12928358206121154</v>
      </c>
      <c r="AH218" s="85">
        <f t="shared" si="71"/>
        <v>0</v>
      </c>
      <c r="AI218" s="85">
        <f t="shared" si="71"/>
        <v>0</v>
      </c>
      <c r="AJ218" s="85">
        <f t="shared" si="71"/>
        <v>0</v>
      </c>
      <c r="AK218" s="85">
        <f t="shared" si="71"/>
        <v>0</v>
      </c>
      <c r="AL218" s="85">
        <f t="shared" si="71"/>
        <v>0</v>
      </c>
      <c r="AM218" s="85">
        <f>SUM(AM203:AM217)</f>
        <v>1352.8604078818385</v>
      </c>
      <c r="AN218" s="84">
        <f>SUM(AN203:AN217)</f>
        <v>4591.8001596885761</v>
      </c>
      <c r="AO218" s="86">
        <f>+AN218+V218</f>
        <v>10078.762847171332</v>
      </c>
      <c r="AP218" s="38"/>
      <c r="CJ218">
        <v>0</v>
      </c>
      <c r="DA218">
        <v>0</v>
      </c>
      <c r="DN218">
        <v>0</v>
      </c>
      <c r="EA218">
        <v>0</v>
      </c>
      <c r="FP218" s="38"/>
      <c r="FQ218" s="38"/>
      <c r="FR218" s="38"/>
      <c r="FS218" s="38"/>
      <c r="FT218" s="38"/>
      <c r="FU218" s="38"/>
      <c r="FV218" s="38"/>
      <c r="GS218">
        <v>0</v>
      </c>
      <c r="HF218">
        <v>0</v>
      </c>
    </row>
    <row r="219" spans="1:229" x14ac:dyDescent="0.25">
      <c r="AP219" s="38"/>
      <c r="CJ219">
        <v>0</v>
      </c>
      <c r="DA219">
        <v>0</v>
      </c>
      <c r="DN219">
        <v>0</v>
      </c>
      <c r="EA219">
        <v>0</v>
      </c>
      <c r="FP219" s="38"/>
      <c r="FQ219" s="38"/>
      <c r="FR219" s="38"/>
      <c r="FS219" s="38"/>
      <c r="FT219" s="38"/>
      <c r="FU219" s="38"/>
      <c r="FV219" s="38"/>
      <c r="GS219">
        <v>0</v>
      </c>
      <c r="HF219">
        <v>0</v>
      </c>
    </row>
    <row r="220" spans="1:229" x14ac:dyDescent="0.25">
      <c r="CJ220">
        <v>0</v>
      </c>
      <c r="DA220">
        <v>0</v>
      </c>
      <c r="DN220">
        <v>0</v>
      </c>
      <c r="EA220">
        <v>0</v>
      </c>
      <c r="FP220" s="38"/>
      <c r="FQ220" s="38"/>
      <c r="FR220" s="38"/>
      <c r="FS220" s="38"/>
      <c r="FT220" s="38"/>
      <c r="FU220" s="38"/>
      <c r="FV220" s="38"/>
      <c r="GS220">
        <v>0</v>
      </c>
      <c r="HF220">
        <v>0</v>
      </c>
    </row>
    <row r="221" spans="1:229" x14ac:dyDescent="0.25">
      <c r="A221" s="1"/>
      <c r="B221" s="99" t="s">
        <v>163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S221" t="s">
        <v>128</v>
      </c>
      <c r="CJ221">
        <v>0</v>
      </c>
      <c r="DA221">
        <v>0</v>
      </c>
      <c r="DN221">
        <v>0</v>
      </c>
      <c r="EA221">
        <v>0</v>
      </c>
      <c r="FP221" s="38"/>
      <c r="FQ221" s="38"/>
      <c r="FR221" s="38"/>
      <c r="FS221" s="38"/>
      <c r="FT221" s="38"/>
      <c r="FU221" s="38"/>
      <c r="FV221" s="38"/>
      <c r="GS221">
        <v>0</v>
      </c>
      <c r="HF221">
        <v>0</v>
      </c>
    </row>
    <row r="222" spans="1:229" ht="15" customHeight="1" x14ac:dyDescent="0.25">
      <c r="A222" s="2"/>
      <c r="B222" s="3"/>
      <c r="C222" s="4"/>
      <c r="D222" s="88" t="s">
        <v>0</v>
      </c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9"/>
      <c r="W222" s="90" t="s">
        <v>1</v>
      </c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2"/>
      <c r="AO222" s="5"/>
      <c r="AQ222" t="s">
        <v>139</v>
      </c>
      <c r="AS222" t="s">
        <v>95</v>
      </c>
      <c r="BF222" s="38" t="s">
        <v>139</v>
      </c>
      <c r="BG222" s="38"/>
      <c r="BH222" s="38"/>
      <c r="BI222" s="38" t="s">
        <v>95</v>
      </c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U222" t="s">
        <v>139</v>
      </c>
      <c r="BW222" t="s">
        <v>95</v>
      </c>
      <c r="CP222" t="s">
        <v>139</v>
      </c>
      <c r="CR222" t="s">
        <v>95</v>
      </c>
      <c r="DE222" t="s">
        <v>139</v>
      </c>
      <c r="DG222" t="s">
        <v>95</v>
      </c>
      <c r="DN222">
        <v>0</v>
      </c>
      <c r="DQ222" s="38" t="s">
        <v>139</v>
      </c>
      <c r="DR222" s="38"/>
      <c r="DS222" s="38" t="s">
        <v>95</v>
      </c>
      <c r="DT222" s="38"/>
      <c r="DU222" s="38"/>
      <c r="DV222" s="38"/>
      <c r="DW222" s="38"/>
      <c r="DX222" s="38"/>
      <c r="DY222" s="38"/>
      <c r="DZ222" s="38"/>
      <c r="EA222" s="38"/>
      <c r="EB222" s="38"/>
      <c r="ED222" t="s">
        <v>139</v>
      </c>
      <c r="EF222" t="s">
        <v>95</v>
      </c>
      <c r="EP222" t="s">
        <v>139</v>
      </c>
      <c r="ER222" t="s">
        <v>95</v>
      </c>
      <c r="FB222" t="s">
        <v>139</v>
      </c>
      <c r="FD222" t="s">
        <v>95</v>
      </c>
      <c r="GK222" t="s">
        <v>139</v>
      </c>
      <c r="GM222" t="s">
        <v>95</v>
      </c>
      <c r="GW222" t="s">
        <v>139</v>
      </c>
      <c r="GY222" t="s">
        <v>95</v>
      </c>
      <c r="HR222" t="s">
        <v>139</v>
      </c>
      <c r="HT222" t="s">
        <v>95</v>
      </c>
    </row>
    <row r="223" spans="1:229" s="43" customFormat="1" ht="15" customHeight="1" x14ac:dyDescent="0.25">
      <c r="A223" s="2"/>
      <c r="B223" s="2" t="str">
        <f>+AQ222</f>
        <v>DEPARTAMENTO DE ICA</v>
      </c>
      <c r="C223" s="6"/>
      <c r="D223" s="53" t="s">
        <v>2</v>
      </c>
      <c r="E223" s="54" t="s">
        <v>3</v>
      </c>
      <c r="F223" s="54" t="s">
        <v>4</v>
      </c>
      <c r="G223" s="54" t="s">
        <v>5</v>
      </c>
      <c r="H223" s="54" t="s">
        <v>6</v>
      </c>
      <c r="I223" s="54" t="s">
        <v>7</v>
      </c>
      <c r="J223" s="54" t="s">
        <v>8</v>
      </c>
      <c r="K223" s="54" t="s">
        <v>9</v>
      </c>
      <c r="L223" s="54" t="s">
        <v>10</v>
      </c>
      <c r="M223" s="54" t="s">
        <v>11</v>
      </c>
      <c r="N223" s="54" t="s">
        <v>12</v>
      </c>
      <c r="O223" s="54" t="s">
        <v>13</v>
      </c>
      <c r="P223" s="54" t="s">
        <v>14</v>
      </c>
      <c r="Q223" s="54" t="s">
        <v>15</v>
      </c>
      <c r="R223" s="54" t="s">
        <v>16</v>
      </c>
      <c r="S223" s="54" t="s">
        <v>17</v>
      </c>
      <c r="T223" s="54" t="s">
        <v>18</v>
      </c>
      <c r="U223" s="55" t="s">
        <v>19</v>
      </c>
      <c r="V223" s="56" t="s">
        <v>20</v>
      </c>
      <c r="W223" s="53" t="s">
        <v>21</v>
      </c>
      <c r="X223" s="54" t="s">
        <v>22</v>
      </c>
      <c r="Y223" s="54" t="s">
        <v>23</v>
      </c>
      <c r="Z223" s="54" t="s">
        <v>24</v>
      </c>
      <c r="AA223" s="54" t="s">
        <v>25</v>
      </c>
      <c r="AB223" s="54" t="s">
        <v>26</v>
      </c>
      <c r="AC223" s="54" t="s">
        <v>27</v>
      </c>
      <c r="AD223" s="54" t="s">
        <v>28</v>
      </c>
      <c r="AE223" s="54" t="s">
        <v>29</v>
      </c>
      <c r="AF223" s="54" t="s">
        <v>30</v>
      </c>
      <c r="AG223" s="54" t="s">
        <v>31</v>
      </c>
      <c r="AH223" s="54" t="s">
        <v>32</v>
      </c>
      <c r="AI223" s="54" t="s">
        <v>33</v>
      </c>
      <c r="AJ223" s="54" t="s">
        <v>34</v>
      </c>
      <c r="AK223" s="54" t="s">
        <v>35</v>
      </c>
      <c r="AL223" s="54" t="s">
        <v>36</v>
      </c>
      <c r="AM223" s="54" t="s">
        <v>37</v>
      </c>
      <c r="AN223" s="57" t="s">
        <v>38</v>
      </c>
      <c r="AO223" s="57" t="s">
        <v>39</v>
      </c>
      <c r="AS223" s="43" t="s">
        <v>106</v>
      </c>
      <c r="AT223" s="43" t="s">
        <v>72</v>
      </c>
      <c r="AU223" s="43" t="s">
        <v>96</v>
      </c>
      <c r="AV223" s="43" t="s">
        <v>43</v>
      </c>
      <c r="AW223" s="43" t="s">
        <v>107</v>
      </c>
      <c r="AX223" s="43" t="s">
        <v>97</v>
      </c>
      <c r="AY223" s="43" t="s">
        <v>98</v>
      </c>
      <c r="AZ223" s="43" t="s">
        <v>99</v>
      </c>
      <c r="BA223" s="43" t="s">
        <v>44</v>
      </c>
      <c r="BB223" s="43" t="s">
        <v>100</v>
      </c>
      <c r="BC223" s="43" t="s">
        <v>101</v>
      </c>
      <c r="BD223" s="43" t="s">
        <v>102</v>
      </c>
      <c r="BF223" s="52" t="s">
        <v>77</v>
      </c>
      <c r="BG223" s="52"/>
      <c r="BH223" s="52" t="s">
        <v>106</v>
      </c>
      <c r="BI223" s="52" t="s">
        <v>96</v>
      </c>
      <c r="BJ223" s="52" t="s">
        <v>72</v>
      </c>
      <c r="BK223" s="52" t="s">
        <v>43</v>
      </c>
      <c r="BL223" s="52" t="s">
        <v>61</v>
      </c>
      <c r="BM223" s="52" t="s">
        <v>97</v>
      </c>
      <c r="BN223" s="52" t="s">
        <v>110</v>
      </c>
      <c r="BO223" s="52" t="s">
        <v>67</v>
      </c>
      <c r="BP223" s="52" t="s">
        <v>98</v>
      </c>
      <c r="BQ223" s="52" t="s">
        <v>99</v>
      </c>
      <c r="BR223" s="52" t="s">
        <v>63</v>
      </c>
      <c r="BS223" s="52" t="s">
        <v>76</v>
      </c>
      <c r="BU223" s="43" t="s">
        <v>116</v>
      </c>
      <c r="BW223" s="43" t="s">
        <v>74</v>
      </c>
      <c r="BX223" s="43" t="s">
        <v>96</v>
      </c>
      <c r="BY223" s="43" t="s">
        <v>72</v>
      </c>
      <c r="BZ223" s="43" t="s">
        <v>43</v>
      </c>
      <c r="CA223" s="43" t="s">
        <v>61</v>
      </c>
      <c r="CB223" s="43" t="s">
        <v>110</v>
      </c>
      <c r="CC223" s="43" t="s">
        <v>111</v>
      </c>
      <c r="CD223" s="43" t="s">
        <v>112</v>
      </c>
      <c r="CE223" s="43" t="s">
        <v>59</v>
      </c>
      <c r="CF223" s="43" t="s">
        <v>97</v>
      </c>
      <c r="CG223" s="43" t="s">
        <v>113</v>
      </c>
      <c r="CH223" s="43" t="s">
        <v>68</v>
      </c>
      <c r="CI223" s="43" t="s">
        <v>98</v>
      </c>
      <c r="CJ223" s="43" t="s">
        <v>99</v>
      </c>
      <c r="CK223" s="43" t="s">
        <v>63</v>
      </c>
      <c r="CL223" s="43" t="s">
        <v>114</v>
      </c>
      <c r="CM223" s="43" t="s">
        <v>115</v>
      </c>
      <c r="CN223" s="43" t="s">
        <v>76</v>
      </c>
      <c r="CO223"/>
      <c r="CP223" s="43" t="s">
        <v>77</v>
      </c>
      <c r="CR223" s="43" t="s">
        <v>106</v>
      </c>
      <c r="CS223" s="43" t="s">
        <v>96</v>
      </c>
      <c r="CT223" s="43" t="s">
        <v>72</v>
      </c>
      <c r="CU223" s="43" t="s">
        <v>43</v>
      </c>
      <c r="CV223" s="43" t="s">
        <v>61</v>
      </c>
      <c r="CW223" s="43" t="s">
        <v>97</v>
      </c>
      <c r="CX223" s="43" t="s">
        <v>113</v>
      </c>
      <c r="CY223" s="43" t="s">
        <v>68</v>
      </c>
      <c r="CZ223" s="43" t="s">
        <v>98</v>
      </c>
      <c r="DA223" s="43" t="s">
        <v>99</v>
      </c>
      <c r="DB223" s="43" t="s">
        <v>63</v>
      </c>
      <c r="DC223" s="43" t="s">
        <v>76</v>
      </c>
      <c r="DD223"/>
      <c r="DE223" s="43" t="s">
        <v>77</v>
      </c>
      <c r="DG223" s="43" t="s">
        <v>106</v>
      </c>
      <c r="DH223" s="43" t="s">
        <v>96</v>
      </c>
      <c r="DI223" s="43" t="s">
        <v>72</v>
      </c>
      <c r="DJ223" s="43" t="s">
        <v>43</v>
      </c>
      <c r="DK223" s="43" t="s">
        <v>61</v>
      </c>
      <c r="DL223" s="43" t="s">
        <v>97</v>
      </c>
      <c r="DM223" s="43" t="s">
        <v>98</v>
      </c>
      <c r="DN223" s="43" t="s">
        <v>99</v>
      </c>
      <c r="DO223" s="43" t="s">
        <v>76</v>
      </c>
      <c r="DP223"/>
      <c r="DQ223" s="52" t="s">
        <v>77</v>
      </c>
      <c r="DR223" s="52"/>
      <c r="DS223" s="52" t="s">
        <v>106</v>
      </c>
      <c r="DT223" s="52" t="s">
        <v>96</v>
      </c>
      <c r="DU223" s="52" t="s">
        <v>72</v>
      </c>
      <c r="DV223" s="52" t="s">
        <v>43</v>
      </c>
      <c r="DW223" s="52" t="s">
        <v>61</v>
      </c>
      <c r="DX223" s="52" t="s">
        <v>45</v>
      </c>
      <c r="DY223" s="52" t="s">
        <v>97</v>
      </c>
      <c r="DZ223" s="52" t="s">
        <v>98</v>
      </c>
      <c r="EA223" s="52" t="s">
        <v>99</v>
      </c>
      <c r="EB223" s="52" t="s">
        <v>76</v>
      </c>
      <c r="EC223"/>
      <c r="ED223" s="43" t="s">
        <v>77</v>
      </c>
      <c r="EF223" s="43" t="s">
        <v>106</v>
      </c>
      <c r="EG223" s="43" t="s">
        <v>96</v>
      </c>
      <c r="EH223" s="43" t="s">
        <v>72</v>
      </c>
      <c r="EI223" s="43" t="s">
        <v>43</v>
      </c>
      <c r="EJ223" s="43" t="s">
        <v>61</v>
      </c>
      <c r="EK223" s="43" t="s">
        <v>97</v>
      </c>
      <c r="EL223" s="43" t="s">
        <v>98</v>
      </c>
      <c r="EM223" s="43" t="s">
        <v>99</v>
      </c>
      <c r="EN223" s="43" t="s">
        <v>76</v>
      </c>
      <c r="EP223" s="43" t="s">
        <v>77</v>
      </c>
      <c r="ER223" s="43" t="s">
        <v>106</v>
      </c>
      <c r="ES223" s="43" t="s">
        <v>96</v>
      </c>
      <c r="ET223" s="43" t="s">
        <v>63</v>
      </c>
      <c r="EU223" s="43" t="s">
        <v>43</v>
      </c>
      <c r="EV223" s="43" t="s">
        <v>125</v>
      </c>
      <c r="EW223" s="43" t="s">
        <v>97</v>
      </c>
      <c r="EX223" s="43" t="s">
        <v>98</v>
      </c>
      <c r="EY223" s="43" t="s">
        <v>99</v>
      </c>
      <c r="EZ223" s="43" t="s">
        <v>76</v>
      </c>
      <c r="FB223" s="43" t="s">
        <v>77</v>
      </c>
      <c r="FD223" s="43" t="s">
        <v>106</v>
      </c>
      <c r="FE223" s="43" t="s">
        <v>96</v>
      </c>
      <c r="FF223" s="43" t="s">
        <v>72</v>
      </c>
      <c r="FG223" s="43" t="s">
        <v>43</v>
      </c>
      <c r="FH223" s="43" t="s">
        <v>61</v>
      </c>
      <c r="FI223" s="43" t="s">
        <v>97</v>
      </c>
      <c r="FJ223" s="43" t="s">
        <v>98</v>
      </c>
      <c r="FK223" s="43" t="s">
        <v>99</v>
      </c>
      <c r="FL223" s="43" t="s">
        <v>76</v>
      </c>
      <c r="GK223" s="43" t="s">
        <v>116</v>
      </c>
      <c r="GM223" s="43" t="s">
        <v>74</v>
      </c>
      <c r="GN223" s="43" t="s">
        <v>96</v>
      </c>
      <c r="GO223" s="43" t="s">
        <v>72</v>
      </c>
      <c r="GP223" s="43" t="s">
        <v>43</v>
      </c>
      <c r="GQ223" s="43" t="s">
        <v>61</v>
      </c>
      <c r="GR223" s="43" t="s">
        <v>98</v>
      </c>
      <c r="GS223" s="43" t="s">
        <v>99</v>
      </c>
      <c r="GT223" s="43" t="s">
        <v>63</v>
      </c>
      <c r="GU223" s="43" t="s">
        <v>76</v>
      </c>
      <c r="GV223"/>
      <c r="GW223" s="43" t="s">
        <v>116</v>
      </c>
      <c r="GY223" s="43" t="s">
        <v>106</v>
      </c>
      <c r="GZ223" s="43" t="s">
        <v>96</v>
      </c>
      <c r="HA223" s="43" t="s">
        <v>72</v>
      </c>
      <c r="HB223" s="43" t="s">
        <v>43</v>
      </c>
      <c r="HC223" s="43" t="s">
        <v>61</v>
      </c>
      <c r="HD223" s="43" t="s">
        <v>67</v>
      </c>
      <c r="HE223" s="43" t="s">
        <v>98</v>
      </c>
      <c r="HF223" s="43" t="s">
        <v>99</v>
      </c>
      <c r="HG223" s="43" t="s">
        <v>76</v>
      </c>
      <c r="HH223"/>
      <c r="HR223" s="43" t="s">
        <v>116</v>
      </c>
      <c r="HT223" s="43" t="s">
        <v>125</v>
      </c>
      <c r="HU223" s="43" t="s">
        <v>76</v>
      </c>
    </row>
    <row r="224" spans="1:229" ht="27" x14ac:dyDescent="0.25">
      <c r="A224" s="12"/>
      <c r="B224" s="13"/>
      <c r="C224" s="14"/>
      <c r="D224" s="15" t="s">
        <v>40</v>
      </c>
      <c r="E224" s="16" t="s">
        <v>41</v>
      </c>
      <c r="F224" s="16" t="s">
        <v>42</v>
      </c>
      <c r="G224" s="16" t="s">
        <v>43</v>
      </c>
      <c r="H224" s="16" t="s">
        <v>44</v>
      </c>
      <c r="I224" s="17" t="s">
        <v>45</v>
      </c>
      <c r="J224" s="17" t="s">
        <v>46</v>
      </c>
      <c r="K224" s="16" t="s">
        <v>47</v>
      </c>
      <c r="L224" s="16" t="s">
        <v>48</v>
      </c>
      <c r="M224" s="16" t="s">
        <v>49</v>
      </c>
      <c r="N224" s="16" t="s">
        <v>50</v>
      </c>
      <c r="O224" s="17" t="s">
        <v>51</v>
      </c>
      <c r="P224" s="17" t="s">
        <v>52</v>
      </c>
      <c r="Q224" s="16" t="s">
        <v>53</v>
      </c>
      <c r="R224" s="16" t="s">
        <v>54</v>
      </c>
      <c r="S224" s="16" t="s">
        <v>55</v>
      </c>
      <c r="T224" s="16" t="s">
        <v>56</v>
      </c>
      <c r="U224" s="18" t="s">
        <v>57</v>
      </c>
      <c r="V224" s="19" t="s">
        <v>58</v>
      </c>
      <c r="W224" s="20" t="s">
        <v>59</v>
      </c>
      <c r="X224" s="16" t="s">
        <v>60</v>
      </c>
      <c r="Y224" s="16" t="s">
        <v>61</v>
      </c>
      <c r="Z224" s="16" t="s">
        <v>62</v>
      </c>
      <c r="AA224" s="16" t="s">
        <v>63</v>
      </c>
      <c r="AB224" s="17" t="s">
        <v>64</v>
      </c>
      <c r="AC224" s="16" t="s">
        <v>65</v>
      </c>
      <c r="AD224" s="16" t="s">
        <v>178</v>
      </c>
      <c r="AE224" s="16" t="s">
        <v>179</v>
      </c>
      <c r="AF224" s="16" t="s">
        <v>67</v>
      </c>
      <c r="AG224" s="16" t="s">
        <v>68</v>
      </c>
      <c r="AH224" s="17" t="s">
        <v>69</v>
      </c>
      <c r="AI224" s="17" t="s">
        <v>70</v>
      </c>
      <c r="AJ224" s="16" t="s">
        <v>71</v>
      </c>
      <c r="AK224" s="16" t="s">
        <v>72</v>
      </c>
      <c r="AL224" s="16" t="s">
        <v>73</v>
      </c>
      <c r="AM224" s="16" t="s">
        <v>74</v>
      </c>
      <c r="AN224" s="21" t="s">
        <v>75</v>
      </c>
      <c r="AO224" s="21" t="s">
        <v>76</v>
      </c>
      <c r="AQ224" t="s">
        <v>93</v>
      </c>
      <c r="AR224" t="s">
        <v>83</v>
      </c>
      <c r="AS224" s="38">
        <v>75.147646705701362</v>
      </c>
      <c r="AT224" s="38">
        <v>0</v>
      </c>
      <c r="AU224" s="38">
        <v>0</v>
      </c>
      <c r="AV224" s="38">
        <v>0</v>
      </c>
      <c r="AW224" s="38">
        <v>0</v>
      </c>
      <c r="AX224" s="38">
        <v>0</v>
      </c>
      <c r="AY224" s="38">
        <v>0</v>
      </c>
      <c r="AZ224" s="38">
        <v>0</v>
      </c>
      <c r="BA224" s="38">
        <v>0</v>
      </c>
      <c r="BB224" s="38">
        <v>0</v>
      </c>
      <c r="BC224" s="38">
        <v>0</v>
      </c>
      <c r="BD224" s="38">
        <v>75.147646705701362</v>
      </c>
      <c r="BF224" s="38" t="s">
        <v>93</v>
      </c>
      <c r="BG224" s="38" t="s">
        <v>83</v>
      </c>
      <c r="BH224" s="38">
        <v>74.613792822079091</v>
      </c>
      <c r="BI224" s="38">
        <v>0</v>
      </c>
      <c r="BJ224" s="38">
        <v>0</v>
      </c>
      <c r="BK224" s="38">
        <v>0</v>
      </c>
      <c r="BL224" s="38">
        <v>0</v>
      </c>
      <c r="BM224" s="38">
        <v>0</v>
      </c>
      <c r="BN224" s="38">
        <v>0</v>
      </c>
      <c r="BO224" s="38">
        <v>0</v>
      </c>
      <c r="BP224" s="38">
        <v>0</v>
      </c>
      <c r="BQ224" s="38">
        <v>0</v>
      </c>
      <c r="BR224" s="38">
        <v>0</v>
      </c>
      <c r="BS224" s="38">
        <v>74.613792822079091</v>
      </c>
      <c r="BT224" s="38"/>
      <c r="BU224" t="s">
        <v>93</v>
      </c>
      <c r="BV224" t="s">
        <v>78</v>
      </c>
      <c r="BW224" s="38">
        <v>98.254997523270248</v>
      </c>
      <c r="BX224" s="38">
        <v>758.1755972399269</v>
      </c>
      <c r="BY224" s="38">
        <v>1589.6487787864939</v>
      </c>
      <c r="BZ224" s="38">
        <v>592.00575229048252</v>
      </c>
      <c r="CA224" s="38">
        <v>63.310985374614027</v>
      </c>
      <c r="CB224" s="38">
        <v>145.36902298580841</v>
      </c>
      <c r="CC224" s="38">
        <v>10.848381035425231</v>
      </c>
      <c r="CD224" s="38">
        <v>93.34467961400405</v>
      </c>
      <c r="CE224" s="38">
        <v>0</v>
      </c>
      <c r="CF224" s="38"/>
      <c r="CG224" s="38">
        <v>290.32671125499286</v>
      </c>
      <c r="CH224" s="38">
        <v>78.726528230648427</v>
      </c>
      <c r="CI224" s="38"/>
      <c r="CJ224" s="38">
        <v>456.25685245701663</v>
      </c>
      <c r="CK224" s="38">
        <v>0</v>
      </c>
      <c r="CL224" s="38">
        <v>0</v>
      </c>
      <c r="CM224" s="38">
        <v>0</v>
      </c>
      <c r="CN224" s="38">
        <v>4176.2682867926833</v>
      </c>
      <c r="CP224" t="s">
        <v>93</v>
      </c>
      <c r="CQ224" t="s">
        <v>78</v>
      </c>
      <c r="CR224" s="38">
        <v>163.40360670653942</v>
      </c>
      <c r="CS224" s="38">
        <v>18.189590678496661</v>
      </c>
      <c r="CT224" s="38">
        <v>5708.6927374937632</v>
      </c>
      <c r="CU224" s="38">
        <v>0</v>
      </c>
      <c r="CV224" s="38">
        <v>6.0980629590113924E-3</v>
      </c>
      <c r="CW224" s="38">
        <v>0</v>
      </c>
      <c r="CX224" s="38">
        <v>54.397469099130845</v>
      </c>
      <c r="CY224" s="38">
        <v>23.282249792756456</v>
      </c>
      <c r="CZ224" s="38">
        <v>0</v>
      </c>
      <c r="DA224" s="38">
        <v>3809.1430567738848</v>
      </c>
      <c r="DB224" s="38">
        <v>0</v>
      </c>
      <c r="DC224" s="38">
        <v>9777.11480860753</v>
      </c>
      <c r="DE224" t="s">
        <v>93</v>
      </c>
      <c r="DF224" t="s">
        <v>81</v>
      </c>
      <c r="DG224" s="38">
        <v>3.8304829921855991E-4</v>
      </c>
      <c r="DH224" s="38">
        <v>0</v>
      </c>
      <c r="DI224" s="38">
        <v>0</v>
      </c>
      <c r="DJ224" s="38">
        <v>0</v>
      </c>
      <c r="DK224" s="38">
        <v>0</v>
      </c>
      <c r="DL224" s="38">
        <v>0</v>
      </c>
      <c r="DM224" s="38">
        <v>8.7851663569326242</v>
      </c>
      <c r="DN224" s="38">
        <v>235.50736302215941</v>
      </c>
      <c r="DO224" s="38">
        <f>+SUM(DG224:DN224)</f>
        <v>244.29291242739126</v>
      </c>
      <c r="DQ224" s="38" t="s">
        <v>93</v>
      </c>
      <c r="DR224" s="38" t="s">
        <v>81</v>
      </c>
      <c r="DS224" s="38">
        <v>193.18280947448181</v>
      </c>
      <c r="DT224" s="38">
        <v>5.7370459017324818E-11</v>
      </c>
      <c r="DU224" s="38">
        <v>0</v>
      </c>
      <c r="DV224" s="38">
        <v>0</v>
      </c>
      <c r="DW224" s="38">
        <v>0</v>
      </c>
      <c r="DX224" s="38"/>
      <c r="DY224" s="38">
        <v>0</v>
      </c>
      <c r="DZ224" s="38">
        <v>6.1311459793271892</v>
      </c>
      <c r="EA224" s="38">
        <v>133.56713892075643</v>
      </c>
      <c r="EB224" s="38">
        <v>332.88109437462282</v>
      </c>
      <c r="ED224" t="s">
        <v>93</v>
      </c>
      <c r="EE224" t="s">
        <v>83</v>
      </c>
      <c r="EF224" s="38">
        <v>6.9258692034875935</v>
      </c>
      <c r="EG224" s="38">
        <v>0</v>
      </c>
      <c r="EH224" s="38">
        <v>0</v>
      </c>
      <c r="EI224" s="38">
        <v>0</v>
      </c>
      <c r="EJ224" s="38">
        <v>0</v>
      </c>
      <c r="EK224" s="38">
        <v>0</v>
      </c>
      <c r="EL224" s="38">
        <v>0</v>
      </c>
      <c r="EM224" s="38">
        <v>0</v>
      </c>
      <c r="EN224" s="38">
        <v>6.9258692034875935</v>
      </c>
      <c r="EP224" t="s">
        <v>93</v>
      </c>
      <c r="EQ224" t="s">
        <v>83</v>
      </c>
      <c r="ER224" s="38">
        <v>1.2131127755855999</v>
      </c>
      <c r="ES224" s="38">
        <v>0</v>
      </c>
      <c r="ET224" s="38">
        <v>0</v>
      </c>
      <c r="EU224" s="38">
        <v>0</v>
      </c>
      <c r="EV224" s="38">
        <v>0</v>
      </c>
      <c r="EW224" s="38">
        <v>0</v>
      </c>
      <c r="EX224" s="38">
        <v>0</v>
      </c>
      <c r="EY224" s="38">
        <v>0</v>
      </c>
      <c r="EZ224" s="38">
        <v>1.2131127755855999</v>
      </c>
      <c r="FB224" t="s">
        <v>93</v>
      </c>
      <c r="FC224" t="s">
        <v>83</v>
      </c>
      <c r="FD224" s="38">
        <v>4.7035660031528872</v>
      </c>
      <c r="FE224" s="38">
        <v>0</v>
      </c>
      <c r="FF224" s="38">
        <v>0</v>
      </c>
      <c r="FG224" s="38">
        <v>0</v>
      </c>
      <c r="FH224" s="38">
        <v>0</v>
      </c>
      <c r="FI224" s="38">
        <v>0</v>
      </c>
      <c r="FJ224" s="38">
        <v>0</v>
      </c>
      <c r="FK224" s="38">
        <v>0</v>
      </c>
      <c r="FL224" s="38">
        <v>4.7035660031528872</v>
      </c>
      <c r="FP224" s="38"/>
      <c r="FQ224" s="38"/>
      <c r="FR224" s="38"/>
      <c r="FS224" s="38"/>
      <c r="FT224" s="38"/>
      <c r="FU224" s="38"/>
      <c r="FV224" s="38"/>
      <c r="GK224" t="s">
        <v>93</v>
      </c>
      <c r="GL224" s="38" t="s">
        <v>80</v>
      </c>
      <c r="GM224" s="38">
        <v>0</v>
      </c>
      <c r="GN224" s="38"/>
      <c r="GO224" s="38"/>
      <c r="GP224" s="38"/>
      <c r="GQ224" s="38"/>
      <c r="GR224" s="38"/>
      <c r="GS224" s="38"/>
      <c r="GT224" s="38"/>
      <c r="GU224" s="38">
        <v>0</v>
      </c>
      <c r="GW224" t="s">
        <v>93</v>
      </c>
      <c r="GX224" t="s">
        <v>166</v>
      </c>
      <c r="GY224" s="38">
        <v>0</v>
      </c>
      <c r="GZ224" s="38">
        <v>0</v>
      </c>
      <c r="HA224" s="38"/>
      <c r="HB224" s="38"/>
      <c r="HC224" s="38"/>
      <c r="HD224" s="38"/>
      <c r="HE224" s="38">
        <v>0</v>
      </c>
      <c r="HF224" s="38">
        <v>0</v>
      </c>
      <c r="HG224" s="38"/>
      <c r="HR224" t="s">
        <v>93</v>
      </c>
      <c r="HS224" t="s">
        <v>126</v>
      </c>
      <c r="HT224">
        <v>99.910727741711838</v>
      </c>
      <c r="HU224">
        <v>99.910727741711838</v>
      </c>
    </row>
    <row r="225" spans="1:229" ht="18" customHeight="1" x14ac:dyDescent="0.25">
      <c r="A225" s="93" t="s">
        <v>77</v>
      </c>
      <c r="B225" s="96" t="s">
        <v>93</v>
      </c>
      <c r="C225" s="23" t="s">
        <v>78</v>
      </c>
      <c r="D225" s="71">
        <v>10.848381035425231</v>
      </c>
      <c r="E225" s="72">
        <v>145.36902298580841</v>
      </c>
      <c r="F225" s="72">
        <v>93.34467961400405</v>
      </c>
      <c r="G225" s="72">
        <v>592.00575229048252</v>
      </c>
      <c r="H225" s="72"/>
      <c r="I225" s="72">
        <v>0</v>
      </c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>
        <v>0</v>
      </c>
      <c r="U225" s="73"/>
      <c r="V225" s="71">
        <f>SUM(D225:T225)</f>
        <v>841.56783592572015</v>
      </c>
      <c r="W225" s="71">
        <v>0</v>
      </c>
      <c r="X225" s="72"/>
      <c r="Y225" s="72">
        <v>63.317083437573039</v>
      </c>
      <c r="Z225" s="72">
        <v>776.36518791842354</v>
      </c>
      <c r="AA225" s="72">
        <v>0</v>
      </c>
      <c r="AB225" s="72">
        <v>0</v>
      </c>
      <c r="AC225" s="72"/>
      <c r="AD225" s="72">
        <v>4265.3999092309014</v>
      </c>
      <c r="AE225" s="72"/>
      <c r="AF225" s="72">
        <v>344.72418035412369</v>
      </c>
      <c r="AG225" s="72">
        <v>102.00877802340489</v>
      </c>
      <c r="AH225" s="72"/>
      <c r="AI225" s="72">
        <v>0</v>
      </c>
      <c r="AJ225" s="72">
        <v>0</v>
      </c>
      <c r="AK225" s="72">
        <v>7298.3415162802576</v>
      </c>
      <c r="AL225" s="72"/>
      <c r="AM225" s="72">
        <v>261.65860422980967</v>
      </c>
      <c r="AN225" s="74">
        <f>SUM(W225:AM225)</f>
        <v>13111.815259474495</v>
      </c>
      <c r="AO225" s="74">
        <f>+AN225+V225</f>
        <v>13953.383095400215</v>
      </c>
      <c r="AR225" t="s">
        <v>103</v>
      </c>
      <c r="AS225" s="38">
        <v>14.240072864458675</v>
      </c>
      <c r="AT225" s="38">
        <v>119.09651789194103</v>
      </c>
      <c r="AU225" s="38">
        <v>699.13460155881774</v>
      </c>
      <c r="AV225" s="38">
        <v>323.958531128544</v>
      </c>
      <c r="AW225" s="38">
        <v>4.5930610694122098</v>
      </c>
      <c r="AX225" s="38">
        <v>0</v>
      </c>
      <c r="AY225" s="38">
        <v>0</v>
      </c>
      <c r="AZ225" s="38">
        <v>0</v>
      </c>
      <c r="BA225" s="38">
        <v>0</v>
      </c>
      <c r="BB225" s="38">
        <v>0</v>
      </c>
      <c r="BC225" s="38">
        <v>0</v>
      </c>
      <c r="BD225" s="38">
        <v>1161.0227845131735</v>
      </c>
      <c r="BF225" s="38"/>
      <c r="BG225" s="38" t="s">
        <v>109</v>
      </c>
      <c r="BH225" s="38">
        <v>13.588523150185782</v>
      </c>
      <c r="BI225" s="38">
        <v>55.160785293834628</v>
      </c>
      <c r="BJ225" s="38">
        <v>132.44966661131585</v>
      </c>
      <c r="BK225" s="38">
        <v>45.827498540034057</v>
      </c>
      <c r="BL225" s="38">
        <v>11.942827906595296</v>
      </c>
      <c r="BM225" s="38">
        <v>0</v>
      </c>
      <c r="BN225" s="38">
        <v>0</v>
      </c>
      <c r="BO225" s="38">
        <v>0</v>
      </c>
      <c r="BP225" s="38">
        <v>0</v>
      </c>
      <c r="BQ225" s="38">
        <v>0</v>
      </c>
      <c r="BR225" s="38">
        <v>0</v>
      </c>
      <c r="BS225" s="38">
        <v>258.96930150196562</v>
      </c>
      <c r="BT225" s="38"/>
      <c r="BV225" t="s">
        <v>79</v>
      </c>
      <c r="BW225" s="38">
        <v>100.20923392898436</v>
      </c>
      <c r="BX225" s="38">
        <v>0</v>
      </c>
      <c r="BY225" s="38">
        <v>0</v>
      </c>
      <c r="BZ225" s="38">
        <v>0</v>
      </c>
      <c r="CA225" s="38">
        <v>0</v>
      </c>
      <c r="CB225" s="38">
        <v>0</v>
      </c>
      <c r="CC225" s="38">
        <v>0</v>
      </c>
      <c r="CD225" s="38">
        <v>0</v>
      </c>
      <c r="CE225" s="38"/>
      <c r="CF225" s="38">
        <v>0</v>
      </c>
      <c r="CG225" s="38">
        <v>0</v>
      </c>
      <c r="CH225" s="38">
        <v>0</v>
      </c>
      <c r="CI225" s="38">
        <v>0</v>
      </c>
      <c r="CJ225" s="38">
        <v>0</v>
      </c>
      <c r="CK225" s="38"/>
      <c r="CL225" s="38"/>
      <c r="CM225" s="38"/>
      <c r="CN225" s="38">
        <v>100.20923392898436</v>
      </c>
      <c r="CQ225" t="s">
        <v>81</v>
      </c>
      <c r="CR225" s="38">
        <v>1998.7922941640552</v>
      </c>
      <c r="CS225" s="38">
        <v>0</v>
      </c>
      <c r="CT225" s="38">
        <v>0</v>
      </c>
      <c r="CU225" s="38">
        <v>0</v>
      </c>
      <c r="CV225" s="38">
        <v>0</v>
      </c>
      <c r="CW225" s="38">
        <v>0</v>
      </c>
      <c r="CX225" s="38">
        <v>0</v>
      </c>
      <c r="CY225" s="38">
        <v>0</v>
      </c>
      <c r="CZ225" s="38">
        <v>0.67162016288569404</v>
      </c>
      <c r="DA225" s="38">
        <v>3360.5512205422501</v>
      </c>
      <c r="DB225" s="38">
        <v>1028.8230023271751</v>
      </c>
      <c r="DC225" s="38">
        <v>6388.838137196366</v>
      </c>
      <c r="DF225" t="s">
        <v>83</v>
      </c>
      <c r="DG225" s="38">
        <v>2.4735390715679904E-2</v>
      </c>
      <c r="DH225" s="38">
        <v>0</v>
      </c>
      <c r="DI225" s="38">
        <v>0</v>
      </c>
      <c r="DJ225" s="38">
        <v>0</v>
      </c>
      <c r="DK225" s="38">
        <v>0</v>
      </c>
      <c r="DL225" s="38">
        <v>0</v>
      </c>
      <c r="DM225" s="38">
        <v>0</v>
      </c>
      <c r="DN225" s="38">
        <v>0</v>
      </c>
      <c r="DO225" s="38">
        <f t="shared" ref="DO225:DO234" si="72">+SUM(DG225:DN225)</f>
        <v>2.4735390715679904E-2</v>
      </c>
      <c r="DQ225" s="38"/>
      <c r="DR225" s="38" t="s">
        <v>83</v>
      </c>
      <c r="DS225" s="38">
        <v>14.637281036563317</v>
      </c>
      <c r="DT225" s="38">
        <v>0</v>
      </c>
      <c r="DU225" s="38">
        <v>0</v>
      </c>
      <c r="DV225" s="38">
        <v>0</v>
      </c>
      <c r="DW225" s="38">
        <v>0</v>
      </c>
      <c r="DX225" s="38"/>
      <c r="DY225" s="38">
        <v>0</v>
      </c>
      <c r="DZ225" s="38">
        <v>0</v>
      </c>
      <c r="EA225" s="38">
        <v>0</v>
      </c>
      <c r="EB225" s="38">
        <v>14.637281036563317</v>
      </c>
      <c r="EE225" t="s">
        <v>109</v>
      </c>
      <c r="EF225" s="38">
        <v>0</v>
      </c>
      <c r="EG225" s="38">
        <v>0.13525599575461084</v>
      </c>
      <c r="EH225" s="38">
        <v>0</v>
      </c>
      <c r="EI225" s="38">
        <v>0</v>
      </c>
      <c r="EJ225" s="38">
        <v>0</v>
      </c>
      <c r="EK225" s="38">
        <v>0</v>
      </c>
      <c r="EL225" s="38">
        <v>0</v>
      </c>
      <c r="EM225" s="38">
        <v>0</v>
      </c>
      <c r="EN225" s="38">
        <v>0.13525599575461084</v>
      </c>
      <c r="EQ225" t="s">
        <v>109</v>
      </c>
      <c r="ER225" s="38">
        <v>0.24458042448000009</v>
      </c>
      <c r="ES225" s="38">
        <v>0.36520382976000004</v>
      </c>
      <c r="ET225" s="38">
        <v>0</v>
      </c>
      <c r="EU225" s="38">
        <v>0</v>
      </c>
      <c r="EV225" s="38">
        <v>0</v>
      </c>
      <c r="EW225" s="38">
        <v>0</v>
      </c>
      <c r="EX225" s="38">
        <v>0</v>
      </c>
      <c r="EY225" s="38">
        <v>0</v>
      </c>
      <c r="EZ225" s="38">
        <v>0.60978425424000016</v>
      </c>
      <c r="FC225" t="s">
        <v>109</v>
      </c>
      <c r="FD225" s="38">
        <v>0.98702592518214638</v>
      </c>
      <c r="FE225" s="38">
        <v>0.29861627776882754</v>
      </c>
      <c r="FF225" s="38">
        <v>0</v>
      </c>
      <c r="FG225" s="38">
        <v>0</v>
      </c>
      <c r="FH225" s="38">
        <v>0</v>
      </c>
      <c r="FI225" s="38">
        <v>0</v>
      </c>
      <c r="FJ225" s="38">
        <v>0</v>
      </c>
      <c r="FK225" s="38">
        <v>0</v>
      </c>
      <c r="FL225" s="38">
        <v>1.285642202950974</v>
      </c>
      <c r="FP225" s="38"/>
      <c r="FQ225" s="38"/>
      <c r="FR225" s="38"/>
      <c r="FS225" s="38"/>
      <c r="FT225" s="38"/>
      <c r="FU225" s="38"/>
      <c r="FV225" s="38"/>
      <c r="GL225" s="38" t="s">
        <v>83</v>
      </c>
      <c r="GM225" s="38">
        <v>0</v>
      </c>
      <c r="GN225" s="38"/>
      <c r="GO225" s="38"/>
      <c r="GP225" s="38"/>
      <c r="GQ225" s="38"/>
      <c r="GR225" s="38"/>
      <c r="GS225" s="38"/>
      <c r="GT225" s="38"/>
      <c r="GU225" s="38">
        <v>0</v>
      </c>
      <c r="GX225" t="s">
        <v>83</v>
      </c>
      <c r="GY225" s="38">
        <v>0</v>
      </c>
      <c r="GZ225" s="38"/>
      <c r="HA225" s="38"/>
      <c r="HB225" s="38"/>
      <c r="HC225" s="38"/>
      <c r="HD225" s="38"/>
      <c r="HE225" s="38"/>
      <c r="HF225" s="38"/>
      <c r="HG225" s="38">
        <v>0</v>
      </c>
      <c r="HS225" t="s">
        <v>127</v>
      </c>
      <c r="HT225">
        <v>23.797263701485658</v>
      </c>
      <c r="HU225">
        <v>23.797263701485658</v>
      </c>
    </row>
    <row r="226" spans="1:229" ht="27" x14ac:dyDescent="0.25">
      <c r="A226" s="93"/>
      <c r="B226" s="96"/>
      <c r="C226" s="22" t="s">
        <v>79</v>
      </c>
      <c r="D226" s="7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7"/>
      <c r="V226" s="75">
        <f t="shared" ref="V226:V239" si="73">SUM(D226:T226)</f>
        <v>0</v>
      </c>
      <c r="W226" s="75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>
        <v>100.20923392898436</v>
      </c>
      <c r="AN226" s="78">
        <f t="shared" ref="AN226:AN239" si="74">SUM(W226:AM226)</f>
        <v>100.20923392898436</v>
      </c>
      <c r="AO226" s="78">
        <f t="shared" ref="AO226:AO239" si="75">+AN226+V226</f>
        <v>100.20923392898436</v>
      </c>
      <c r="AR226" t="s">
        <v>86</v>
      </c>
      <c r="AS226" s="38">
        <v>1.3241563421138478E-3</v>
      </c>
      <c r="AT226" s="38">
        <v>17.434260104703046</v>
      </c>
      <c r="AU226" s="38">
        <v>34.573471445782268</v>
      </c>
      <c r="AV226" s="38">
        <v>179.97503100832299</v>
      </c>
      <c r="AW226" s="38">
        <v>0</v>
      </c>
      <c r="AX226" s="38">
        <v>0</v>
      </c>
      <c r="AY226" s="38">
        <v>0</v>
      </c>
      <c r="AZ226" s="38">
        <v>0</v>
      </c>
      <c r="BA226" s="38">
        <v>0</v>
      </c>
      <c r="BB226" s="38">
        <v>0</v>
      </c>
      <c r="BC226" s="38">
        <v>0</v>
      </c>
      <c r="BD226" s="38">
        <v>231.9840867151504</v>
      </c>
      <c r="BF226" s="38"/>
      <c r="BG226" s="38" t="s">
        <v>85</v>
      </c>
      <c r="BH226" s="38">
        <v>36.997554760652854</v>
      </c>
      <c r="BI226" s="38">
        <v>0</v>
      </c>
      <c r="BJ226" s="38">
        <v>0</v>
      </c>
      <c r="BK226" s="38">
        <v>0</v>
      </c>
      <c r="BL226" s="38">
        <v>0</v>
      </c>
      <c r="BM226" s="38">
        <v>0</v>
      </c>
      <c r="BN226" s="38">
        <v>0</v>
      </c>
      <c r="BO226" s="38">
        <v>0</v>
      </c>
      <c r="BP226" s="38">
        <v>0</v>
      </c>
      <c r="BQ226" s="38">
        <v>0</v>
      </c>
      <c r="BR226" s="38">
        <v>0</v>
      </c>
      <c r="BS226" s="38">
        <v>36.997554760652854</v>
      </c>
      <c r="BT226" s="38"/>
      <c r="BV226" t="s">
        <v>80</v>
      </c>
      <c r="BW226" s="38">
        <v>58.165170703000499</v>
      </c>
      <c r="BX226" s="38">
        <v>0</v>
      </c>
      <c r="BY226" s="38">
        <v>0</v>
      </c>
      <c r="BZ226" s="38">
        <v>0</v>
      </c>
      <c r="CA226" s="38">
        <v>0</v>
      </c>
      <c r="CB226" s="38">
        <v>0</v>
      </c>
      <c r="CC226" s="38">
        <v>0</v>
      </c>
      <c r="CD226" s="38">
        <v>0</v>
      </c>
      <c r="CE226" s="38"/>
      <c r="CF226" s="38">
        <v>0</v>
      </c>
      <c r="CG226" s="38">
        <v>0</v>
      </c>
      <c r="CH226" s="38">
        <v>0</v>
      </c>
      <c r="CI226" s="38">
        <v>0</v>
      </c>
      <c r="CJ226" s="38">
        <v>0</v>
      </c>
      <c r="CK226" s="38"/>
      <c r="CL226" s="38"/>
      <c r="CM226" s="38"/>
      <c r="CN226" s="38">
        <v>58.165170703000499</v>
      </c>
      <c r="CQ226" t="s">
        <v>83</v>
      </c>
      <c r="CR226" s="38">
        <v>12.777716728658179</v>
      </c>
      <c r="CS226" s="38">
        <v>0</v>
      </c>
      <c r="CT226" s="38">
        <v>0</v>
      </c>
      <c r="CU226" s="38">
        <v>0</v>
      </c>
      <c r="CV226" s="38">
        <v>0</v>
      </c>
      <c r="CW226" s="38">
        <v>0</v>
      </c>
      <c r="CX226" s="38">
        <v>0</v>
      </c>
      <c r="CY226" s="38">
        <v>0</v>
      </c>
      <c r="CZ226" s="38">
        <v>0</v>
      </c>
      <c r="DA226" s="38">
        <v>0</v>
      </c>
      <c r="DB226" s="38">
        <v>0</v>
      </c>
      <c r="DC226" s="38">
        <v>12.777716728658179</v>
      </c>
      <c r="DF226" t="s">
        <v>109</v>
      </c>
      <c r="DG226" s="38">
        <v>1.0986335041357346E-4</v>
      </c>
      <c r="DH226" s="38">
        <v>1.5869796934599305</v>
      </c>
      <c r="DI226" s="38">
        <v>0</v>
      </c>
      <c r="DJ226" s="38">
        <v>1.9411144780695385E-2</v>
      </c>
      <c r="DK226" s="38">
        <v>3.970528377331016E-2</v>
      </c>
      <c r="DL226" s="38">
        <v>0</v>
      </c>
      <c r="DM226" s="38">
        <v>0</v>
      </c>
      <c r="DN226" s="38">
        <v>0</v>
      </c>
      <c r="DO226" s="38">
        <f t="shared" si="72"/>
        <v>1.6462059853643494</v>
      </c>
      <c r="DQ226" s="38"/>
      <c r="DR226" s="38" t="s">
        <v>84</v>
      </c>
      <c r="DS226" s="38">
        <v>5.2908062139368425E-2</v>
      </c>
      <c r="DT226" s="38">
        <v>0.48773227927685214</v>
      </c>
      <c r="DU226" s="38">
        <v>0</v>
      </c>
      <c r="DV226" s="38">
        <v>7.0209358575412617</v>
      </c>
      <c r="DW226" s="38">
        <v>1.349530033182372E-2</v>
      </c>
      <c r="DX226" s="38"/>
      <c r="DY226" s="38">
        <v>0</v>
      </c>
      <c r="DZ226" s="38">
        <v>0</v>
      </c>
      <c r="EA226" s="38">
        <v>0</v>
      </c>
      <c r="EB226" s="38">
        <v>7.5750714992893062</v>
      </c>
      <c r="EE226" t="s">
        <v>85</v>
      </c>
      <c r="EF226" s="38">
        <v>0.24025049530443268</v>
      </c>
      <c r="EG226" s="38">
        <v>0</v>
      </c>
      <c r="EH226" s="38">
        <v>0</v>
      </c>
      <c r="EI226" s="38">
        <v>0</v>
      </c>
      <c r="EJ226" s="38">
        <v>0</v>
      </c>
      <c r="EK226" s="38">
        <v>0</v>
      </c>
      <c r="EL226" s="38">
        <v>0</v>
      </c>
      <c r="EM226" s="38">
        <v>0</v>
      </c>
      <c r="EN226" s="38">
        <v>0.24025049530443268</v>
      </c>
      <c r="EQ226" t="s">
        <v>85</v>
      </c>
      <c r="ER226" s="38">
        <v>0.25540980000000002</v>
      </c>
      <c r="ES226" s="38">
        <v>0</v>
      </c>
      <c r="ET226" s="38">
        <v>0</v>
      </c>
      <c r="EU226" s="38">
        <v>0</v>
      </c>
      <c r="EV226" s="38">
        <v>0</v>
      </c>
      <c r="EW226" s="38">
        <v>0</v>
      </c>
      <c r="EX226" s="38">
        <v>0</v>
      </c>
      <c r="EY226" s="38">
        <v>0</v>
      </c>
      <c r="EZ226" s="38">
        <v>0.25540980000000002</v>
      </c>
      <c r="FC226" t="s">
        <v>85</v>
      </c>
      <c r="FD226" s="38">
        <v>1.969776129418636</v>
      </c>
      <c r="FE226" s="38">
        <v>0</v>
      </c>
      <c r="FF226" s="38">
        <v>0</v>
      </c>
      <c r="FG226" s="38">
        <v>0</v>
      </c>
      <c r="FH226" s="38">
        <v>0</v>
      </c>
      <c r="FI226" s="38">
        <v>0</v>
      </c>
      <c r="FJ226" s="38">
        <v>0</v>
      </c>
      <c r="FK226" s="38">
        <v>0</v>
      </c>
      <c r="FL226" s="38">
        <v>1.969776129418636</v>
      </c>
      <c r="FP226" s="38"/>
      <c r="FQ226" s="38"/>
      <c r="FR226" s="38"/>
      <c r="FS226" s="38"/>
      <c r="FT226" s="38"/>
      <c r="FU226" s="38"/>
      <c r="FV226" s="38"/>
      <c r="GL226" s="38" t="s">
        <v>109</v>
      </c>
      <c r="GM226" s="38">
        <v>0</v>
      </c>
      <c r="GN226" s="38">
        <v>0</v>
      </c>
      <c r="GO226" s="38">
        <v>0</v>
      </c>
      <c r="GP226" s="38">
        <v>0</v>
      </c>
      <c r="GQ226" s="38">
        <v>0</v>
      </c>
      <c r="GR226" s="38"/>
      <c r="GS226" s="38"/>
      <c r="GT226" s="38"/>
      <c r="GU226" s="38">
        <v>0</v>
      </c>
      <c r="GX226" t="s">
        <v>109</v>
      </c>
      <c r="GY226" s="38">
        <v>0</v>
      </c>
      <c r="GZ226" s="38">
        <v>0</v>
      </c>
      <c r="HA226" s="38">
        <v>0</v>
      </c>
      <c r="HB226" s="38">
        <v>0</v>
      </c>
      <c r="HC226" s="38">
        <v>0</v>
      </c>
      <c r="HD226" s="38"/>
      <c r="HE226" s="38"/>
      <c r="HF226" s="38"/>
      <c r="HG226" s="38">
        <v>0</v>
      </c>
      <c r="HS226" t="s">
        <v>76</v>
      </c>
      <c r="HT226">
        <v>123.7079914431975</v>
      </c>
      <c r="HU226">
        <v>123.7079914431975</v>
      </c>
    </row>
    <row r="227" spans="1:229" x14ac:dyDescent="0.25">
      <c r="A227" s="93"/>
      <c r="B227" s="96"/>
      <c r="C227" s="23" t="s">
        <v>80</v>
      </c>
      <c r="D227" s="71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3"/>
      <c r="V227" s="71">
        <f t="shared" si="73"/>
        <v>0</v>
      </c>
      <c r="W227" s="71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>
        <v>58.165170703000499</v>
      </c>
      <c r="AN227" s="74">
        <f t="shared" si="74"/>
        <v>58.165170703000499</v>
      </c>
      <c r="AO227" s="74">
        <f t="shared" si="75"/>
        <v>58.165170703000499</v>
      </c>
      <c r="AR227" t="s">
        <v>104</v>
      </c>
      <c r="AS227" s="38">
        <v>0</v>
      </c>
      <c r="AT227" s="38">
        <v>0</v>
      </c>
      <c r="AU227" s="38">
        <v>0</v>
      </c>
      <c r="AV227" s="38">
        <v>0</v>
      </c>
      <c r="AW227" s="38">
        <v>0</v>
      </c>
      <c r="AX227" s="38">
        <v>0</v>
      </c>
      <c r="AY227" s="38">
        <v>0</v>
      </c>
      <c r="AZ227" s="38">
        <v>0</v>
      </c>
      <c r="BA227" s="38">
        <v>0</v>
      </c>
      <c r="BB227" s="38">
        <v>0</v>
      </c>
      <c r="BC227" s="38">
        <v>0</v>
      </c>
      <c r="BD227" s="38">
        <v>0</v>
      </c>
      <c r="BF227" s="38"/>
      <c r="BG227" s="38" t="s">
        <v>86</v>
      </c>
      <c r="BH227" s="38">
        <v>6.80256145692824</v>
      </c>
      <c r="BI227" s="38">
        <v>0</v>
      </c>
      <c r="BJ227" s="38">
        <v>30.806621323497733</v>
      </c>
      <c r="BK227" s="38">
        <v>6.9669908761946902</v>
      </c>
      <c r="BL227" s="38">
        <v>0</v>
      </c>
      <c r="BM227" s="38">
        <v>5.911677006447869</v>
      </c>
      <c r="BN227" s="38">
        <v>0</v>
      </c>
      <c r="BO227" s="38">
        <v>0</v>
      </c>
      <c r="BP227" s="38">
        <v>0</v>
      </c>
      <c r="BQ227" s="38">
        <v>0</v>
      </c>
      <c r="BR227" s="38">
        <v>0</v>
      </c>
      <c r="BS227" s="38">
        <v>50.487850663068535</v>
      </c>
      <c r="BT227" s="38"/>
      <c r="BV227" t="s">
        <v>81</v>
      </c>
      <c r="BW227" s="38">
        <v>953.6803055644109</v>
      </c>
      <c r="BX227" s="38">
        <v>0</v>
      </c>
      <c r="BY227" s="38">
        <v>0</v>
      </c>
      <c r="BZ227" s="38">
        <v>0</v>
      </c>
      <c r="CA227" s="38">
        <v>0</v>
      </c>
      <c r="CB227" s="38">
        <v>0</v>
      </c>
      <c r="CC227" s="38">
        <v>0</v>
      </c>
      <c r="CD227" s="38">
        <v>0</v>
      </c>
      <c r="CE227" s="38"/>
      <c r="CF227" s="38">
        <v>0</v>
      </c>
      <c r="CG227" s="38">
        <v>0</v>
      </c>
      <c r="CH227" s="38">
        <v>0</v>
      </c>
      <c r="CI227" s="38">
        <v>0</v>
      </c>
      <c r="CJ227" s="38">
        <v>0</v>
      </c>
      <c r="CK227" s="38"/>
      <c r="CL227" s="38"/>
      <c r="CM227" s="38"/>
      <c r="CN227" s="38">
        <v>953.6803055644109</v>
      </c>
      <c r="CQ227" t="s">
        <v>84</v>
      </c>
      <c r="CR227" s="38">
        <v>7.5138642571730738</v>
      </c>
      <c r="CS227" s="38">
        <v>54.995481690895943</v>
      </c>
      <c r="CT227" s="38">
        <v>191.37212583788369</v>
      </c>
      <c r="CU227" s="38">
        <v>0.12386691557877411</v>
      </c>
      <c r="CV227" s="38">
        <v>1.2519676631334689</v>
      </c>
      <c r="CW227" s="38">
        <v>0</v>
      </c>
      <c r="CX227" s="38">
        <v>0</v>
      </c>
      <c r="CY227" s="38">
        <v>0</v>
      </c>
      <c r="CZ227" s="38">
        <v>0</v>
      </c>
      <c r="DA227" s="38">
        <v>0</v>
      </c>
      <c r="DB227" s="38">
        <v>0</v>
      </c>
      <c r="DC227" s="38">
        <v>255.25730636466494</v>
      </c>
      <c r="DF227" t="s">
        <v>85</v>
      </c>
      <c r="DG227" s="38">
        <v>8.326093175175725E-2</v>
      </c>
      <c r="DH227" s="38">
        <v>0</v>
      </c>
      <c r="DI227" s="38">
        <v>0</v>
      </c>
      <c r="DJ227" s="38">
        <v>0</v>
      </c>
      <c r="DK227" s="38">
        <v>0</v>
      </c>
      <c r="DL227" s="38">
        <v>0</v>
      </c>
      <c r="DM227" s="38">
        <v>0</v>
      </c>
      <c r="DN227" s="38">
        <v>0</v>
      </c>
      <c r="DO227" s="38">
        <f t="shared" si="72"/>
        <v>8.326093175175725E-2</v>
      </c>
      <c r="DQ227" s="38"/>
      <c r="DR227" s="38" t="s">
        <v>117</v>
      </c>
      <c r="DS227" s="38"/>
      <c r="DT227" s="38"/>
      <c r="DU227" s="38"/>
      <c r="DV227" s="38"/>
      <c r="DW227" s="38"/>
      <c r="DX227" s="38">
        <v>0</v>
      </c>
      <c r="DY227" s="38"/>
      <c r="DZ227" s="38"/>
      <c r="EA227" s="38"/>
      <c r="EB227" s="38">
        <v>0</v>
      </c>
      <c r="EE227" t="s">
        <v>86</v>
      </c>
      <c r="EF227" s="38">
        <v>0</v>
      </c>
      <c r="EG227" s="38">
        <v>0</v>
      </c>
      <c r="EH227" s="38">
        <v>0</v>
      </c>
      <c r="EI227" s="38">
        <v>0</v>
      </c>
      <c r="EJ227" s="38">
        <v>0</v>
      </c>
      <c r="EK227" s="38">
        <v>0</v>
      </c>
      <c r="EL227" s="38">
        <v>0</v>
      </c>
      <c r="EM227" s="38">
        <v>0</v>
      </c>
      <c r="EN227" s="38">
        <v>0</v>
      </c>
      <c r="EQ227" t="s">
        <v>86</v>
      </c>
      <c r="ER227" s="38">
        <v>0</v>
      </c>
      <c r="ES227" s="38">
        <v>0</v>
      </c>
      <c r="ET227" s="38">
        <v>0</v>
      </c>
      <c r="EU227" s="38">
        <v>0</v>
      </c>
      <c r="EV227" s="38">
        <v>0</v>
      </c>
      <c r="EW227" s="38">
        <v>0</v>
      </c>
      <c r="EX227" s="38">
        <v>0</v>
      </c>
      <c r="EY227" s="38">
        <v>0</v>
      </c>
      <c r="EZ227" s="38">
        <v>0</v>
      </c>
      <c r="FC227" t="s">
        <v>86</v>
      </c>
      <c r="FD227" s="38">
        <v>0</v>
      </c>
      <c r="FE227" s="38">
        <v>0</v>
      </c>
      <c r="FF227" s="38">
        <v>0</v>
      </c>
      <c r="FG227" s="38">
        <v>0.57917793103448278</v>
      </c>
      <c r="FH227" s="38">
        <v>0</v>
      </c>
      <c r="FI227" s="38">
        <v>0</v>
      </c>
      <c r="FJ227" s="38">
        <v>0</v>
      </c>
      <c r="FK227" s="38">
        <v>0</v>
      </c>
      <c r="FL227" s="38">
        <v>0.57917793103448278</v>
      </c>
      <c r="FP227" s="38"/>
      <c r="FQ227" s="38"/>
      <c r="FR227" s="38"/>
      <c r="FS227" s="38"/>
      <c r="FT227" s="38"/>
      <c r="FU227" s="38"/>
      <c r="FV227" s="38"/>
      <c r="GL227" s="38" t="s">
        <v>85</v>
      </c>
      <c r="GM227" s="38">
        <v>0</v>
      </c>
      <c r="GO227" s="38"/>
      <c r="GP227" s="38"/>
      <c r="GQ227" s="38"/>
      <c r="GR227" s="38"/>
      <c r="GS227" s="38"/>
      <c r="GT227" s="38"/>
      <c r="GU227" s="38">
        <v>0</v>
      </c>
      <c r="GX227" t="s">
        <v>121</v>
      </c>
      <c r="GY227" s="38">
        <v>0</v>
      </c>
      <c r="GZ227" s="38"/>
      <c r="HA227" s="38"/>
      <c r="HB227" s="38"/>
      <c r="HC227" s="38"/>
      <c r="HD227" s="38"/>
      <c r="HE227" s="38"/>
      <c r="HF227" s="38"/>
      <c r="HG227" s="38">
        <v>0</v>
      </c>
    </row>
    <row r="228" spans="1:229" ht="18" x14ac:dyDescent="0.25">
      <c r="A228" s="93"/>
      <c r="B228" s="96"/>
      <c r="C228" s="22" t="s">
        <v>81</v>
      </c>
      <c r="D228" s="75"/>
      <c r="E228" s="76"/>
      <c r="F228" s="76"/>
      <c r="G228" s="76"/>
      <c r="H228" s="76"/>
      <c r="I228" s="76"/>
      <c r="J228" s="76"/>
      <c r="K228" s="76">
        <v>0</v>
      </c>
      <c r="L228" s="76"/>
      <c r="M228" s="76"/>
      <c r="N228" s="76"/>
      <c r="O228" s="76"/>
      <c r="P228" s="76"/>
      <c r="Q228" s="76"/>
      <c r="R228" s="76"/>
      <c r="S228" s="76"/>
      <c r="T228" s="76"/>
      <c r="U228" s="77"/>
      <c r="V228" s="75">
        <f t="shared" si="73"/>
        <v>0</v>
      </c>
      <c r="W228" s="75"/>
      <c r="X228" s="76"/>
      <c r="Y228" s="76"/>
      <c r="Z228" s="76">
        <v>5.7370459017324818E-11</v>
      </c>
      <c r="AA228" s="76">
        <v>1304.2924796194218</v>
      </c>
      <c r="AB228" s="76">
        <v>15.704098528707178</v>
      </c>
      <c r="AC228" s="76">
        <v>9.312654490331612</v>
      </c>
      <c r="AD228" s="76">
        <v>3926.2511455066428</v>
      </c>
      <c r="AE228" s="76"/>
      <c r="AF228" s="76">
        <v>0.11616602956167175</v>
      </c>
      <c r="AG228" s="76"/>
      <c r="AH228" s="76"/>
      <c r="AI228" s="76"/>
      <c r="AJ228" s="76"/>
      <c r="AK228" s="76">
        <v>0</v>
      </c>
      <c r="AL228" s="76"/>
      <c r="AM228" s="76">
        <v>3300.6074865456658</v>
      </c>
      <c r="AN228" s="78">
        <f t="shared" si="74"/>
        <v>8556.2840307203878</v>
      </c>
      <c r="AO228" s="78">
        <f t="shared" si="75"/>
        <v>8556.2840307203878</v>
      </c>
      <c r="AR228" t="s">
        <v>108</v>
      </c>
      <c r="AS228" s="38">
        <v>4.1341699346984537</v>
      </c>
      <c r="AT228" s="38">
        <v>0</v>
      </c>
      <c r="AU228" s="38">
        <v>0</v>
      </c>
      <c r="AV228" s="38">
        <v>0</v>
      </c>
      <c r="AW228" s="38">
        <v>0</v>
      </c>
      <c r="AX228" s="38">
        <v>0</v>
      </c>
      <c r="AY228" s="38">
        <v>0</v>
      </c>
      <c r="AZ228" s="38">
        <v>0</v>
      </c>
      <c r="BA228" s="38">
        <v>0</v>
      </c>
      <c r="BB228" s="38">
        <v>0</v>
      </c>
      <c r="BC228" s="38">
        <v>0</v>
      </c>
      <c r="BD228" s="38">
        <v>4.1341699346984537</v>
      </c>
      <c r="BF228" s="38"/>
      <c r="BG228" s="38" t="s">
        <v>87</v>
      </c>
      <c r="BH228" s="38">
        <v>0.11744807818847285</v>
      </c>
      <c r="BI228" s="38">
        <v>0</v>
      </c>
      <c r="BJ228" s="38">
        <v>0.2195683412751914</v>
      </c>
      <c r="BK228" s="38">
        <v>0</v>
      </c>
      <c r="BL228" s="38">
        <v>0</v>
      </c>
      <c r="BM228" s="38">
        <v>0</v>
      </c>
      <c r="BN228" s="38">
        <v>0.18500834823515744</v>
      </c>
      <c r="BO228" s="38">
        <v>0</v>
      </c>
      <c r="BP228" s="38">
        <v>0</v>
      </c>
      <c r="BQ228" s="38">
        <v>0</v>
      </c>
      <c r="BR228" s="38">
        <v>0</v>
      </c>
      <c r="BS228" s="38">
        <v>0.52202476769882167</v>
      </c>
      <c r="BT228" s="38"/>
      <c r="BV228" t="s">
        <v>83</v>
      </c>
      <c r="BW228" s="38">
        <v>27.158433861655972</v>
      </c>
      <c r="BX228" s="38">
        <v>0</v>
      </c>
      <c r="BY228" s="38">
        <v>0</v>
      </c>
      <c r="BZ228" s="38">
        <v>0</v>
      </c>
      <c r="CA228" s="38">
        <v>0</v>
      </c>
      <c r="CB228" s="38">
        <v>0</v>
      </c>
      <c r="CC228" s="38">
        <v>0</v>
      </c>
      <c r="CD228" s="38">
        <v>0</v>
      </c>
      <c r="CE228" s="38"/>
      <c r="CF228" s="38">
        <v>0</v>
      </c>
      <c r="CG228" s="38">
        <v>0</v>
      </c>
      <c r="CH228" s="38">
        <v>0</v>
      </c>
      <c r="CI228" s="38">
        <v>0</v>
      </c>
      <c r="CJ228" s="38">
        <v>0</v>
      </c>
      <c r="CK228" s="38"/>
      <c r="CL228" s="38"/>
      <c r="CM228" s="38"/>
      <c r="CN228" s="38">
        <v>27.158433861655972</v>
      </c>
      <c r="CQ228" t="s">
        <v>85</v>
      </c>
      <c r="CR228" s="38">
        <v>0.50629580379680517</v>
      </c>
      <c r="CS228" s="38">
        <v>0</v>
      </c>
      <c r="CT228" s="38">
        <v>0</v>
      </c>
      <c r="CU228" s="38">
        <v>0</v>
      </c>
      <c r="CV228" s="38">
        <v>0</v>
      </c>
      <c r="CW228" s="38">
        <v>0</v>
      </c>
      <c r="CX228" s="38">
        <v>0</v>
      </c>
      <c r="CY228" s="38">
        <v>0</v>
      </c>
      <c r="CZ228" s="38">
        <v>0</v>
      </c>
      <c r="DA228" s="38">
        <v>0</v>
      </c>
      <c r="DB228" s="38">
        <v>0</v>
      </c>
      <c r="DC228" s="38">
        <v>0.50629580379680517</v>
      </c>
      <c r="DF228" t="s">
        <v>86</v>
      </c>
      <c r="DG228" s="38">
        <v>0</v>
      </c>
      <c r="DH228" s="38">
        <v>0</v>
      </c>
      <c r="DI228" s="38">
        <v>0</v>
      </c>
      <c r="DJ228" s="38">
        <v>0</v>
      </c>
      <c r="DK228" s="38">
        <v>0</v>
      </c>
      <c r="DL228" s="38">
        <v>0</v>
      </c>
      <c r="DM228" s="38">
        <v>0</v>
      </c>
      <c r="DN228" s="38">
        <v>0</v>
      </c>
      <c r="DO228" s="38">
        <f t="shared" si="72"/>
        <v>0</v>
      </c>
      <c r="DQ228" s="38"/>
      <c r="DR228" s="38" t="s">
        <v>85</v>
      </c>
      <c r="DS228" s="38">
        <v>1.3619539431993113</v>
      </c>
      <c r="DT228" s="38">
        <v>0</v>
      </c>
      <c r="DU228" s="38">
        <v>0</v>
      </c>
      <c r="DV228" s="38">
        <v>0</v>
      </c>
      <c r="DW228" s="38">
        <v>0</v>
      </c>
      <c r="DX228" s="38"/>
      <c r="DY228" s="38">
        <v>0</v>
      </c>
      <c r="DZ228" s="38">
        <v>0</v>
      </c>
      <c r="EA228" s="38">
        <v>0</v>
      </c>
      <c r="EB228" s="38">
        <v>1.3619539431993113</v>
      </c>
      <c r="EE228" t="s">
        <v>87</v>
      </c>
      <c r="EF228" s="38">
        <v>0</v>
      </c>
      <c r="EG228" s="38">
        <v>0</v>
      </c>
      <c r="EH228" s="38">
        <v>0</v>
      </c>
      <c r="EI228" s="38">
        <v>0</v>
      </c>
      <c r="EJ228" s="38">
        <v>0</v>
      </c>
      <c r="EK228" s="38">
        <v>0</v>
      </c>
      <c r="EL228" s="38">
        <v>0</v>
      </c>
      <c r="EM228" s="38">
        <v>0</v>
      </c>
      <c r="EN228" s="38">
        <v>0</v>
      </c>
      <c r="EQ228" t="s">
        <v>87</v>
      </c>
      <c r="ER228" s="38">
        <v>0</v>
      </c>
      <c r="ES228" s="38">
        <v>0</v>
      </c>
      <c r="ET228" s="38">
        <v>0</v>
      </c>
      <c r="EU228" s="38">
        <v>0</v>
      </c>
      <c r="EV228" s="38">
        <v>0</v>
      </c>
      <c r="EW228" s="38">
        <v>0</v>
      </c>
      <c r="EX228" s="38">
        <v>0</v>
      </c>
      <c r="EY228" s="38">
        <v>0</v>
      </c>
      <c r="EZ228" s="38">
        <v>0</v>
      </c>
      <c r="FC228" t="s">
        <v>87</v>
      </c>
      <c r="FD228" s="38">
        <v>0</v>
      </c>
      <c r="FE228" s="38">
        <v>0</v>
      </c>
      <c r="FF228" s="38">
        <v>0</v>
      </c>
      <c r="FG228" s="38">
        <v>0</v>
      </c>
      <c r="FH228" s="38">
        <v>0</v>
      </c>
      <c r="FI228" s="38">
        <v>0</v>
      </c>
      <c r="FJ228" s="38">
        <v>0</v>
      </c>
      <c r="FK228" s="38">
        <v>0</v>
      </c>
      <c r="FL228" s="38">
        <v>0</v>
      </c>
      <c r="FP228" s="38"/>
      <c r="FQ228" s="38"/>
      <c r="FR228" s="38"/>
      <c r="FS228" s="38"/>
      <c r="FT228" s="38"/>
      <c r="FU228" s="38"/>
      <c r="FV228" s="38"/>
      <c r="GL228" s="38" t="s">
        <v>87</v>
      </c>
      <c r="GM228" s="38"/>
      <c r="GN228" s="38"/>
      <c r="GO228" s="38">
        <v>0</v>
      </c>
      <c r="GP228" s="38"/>
      <c r="GQ228" s="38"/>
      <c r="GR228" s="38"/>
      <c r="GS228" s="38"/>
      <c r="GT228" s="38"/>
      <c r="GU228" s="38">
        <v>0</v>
      </c>
      <c r="GX228" t="s">
        <v>86</v>
      </c>
      <c r="GY228" s="38"/>
      <c r="GZ228" s="38"/>
      <c r="HA228" s="38"/>
      <c r="HB228" s="38">
        <v>0</v>
      </c>
      <c r="HC228" s="38"/>
      <c r="HD228" s="38"/>
      <c r="HE228" s="38"/>
      <c r="HF228" s="38"/>
      <c r="HG228" s="38">
        <v>0</v>
      </c>
    </row>
    <row r="229" spans="1:229" ht="18" x14ac:dyDescent="0.25">
      <c r="A229" s="93"/>
      <c r="B229" s="96"/>
      <c r="C229" s="23" t="s">
        <v>82</v>
      </c>
      <c r="D229" s="71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3"/>
      <c r="V229" s="71">
        <f t="shared" si="73"/>
        <v>0</v>
      </c>
      <c r="W229" s="71"/>
      <c r="X229" s="72"/>
      <c r="Y229" s="72"/>
      <c r="Z229" s="72">
        <v>913.17796588205601</v>
      </c>
      <c r="AA229" s="72">
        <v>1935.7918396225564</v>
      </c>
      <c r="AB229" s="72">
        <v>0</v>
      </c>
      <c r="AC229" s="72">
        <v>123.7079914431975</v>
      </c>
      <c r="AD229" s="72">
        <v>6715.8335178008729</v>
      </c>
      <c r="AE229" s="72"/>
      <c r="AF229" s="72">
        <v>0</v>
      </c>
      <c r="AG229" s="72"/>
      <c r="AH229" s="72"/>
      <c r="AI229" s="72"/>
      <c r="AJ229" s="72"/>
      <c r="AK229" s="72">
        <v>1284.2241686312532</v>
      </c>
      <c r="AL229" s="72"/>
      <c r="AM229" s="72">
        <v>0</v>
      </c>
      <c r="AN229" s="74">
        <f t="shared" si="74"/>
        <v>10972.735483379936</v>
      </c>
      <c r="AO229" s="74">
        <f t="shared" si="75"/>
        <v>10972.735483379936</v>
      </c>
      <c r="AR229" t="s">
        <v>85</v>
      </c>
      <c r="AS229" s="38">
        <v>267.09115697069194</v>
      </c>
      <c r="AT229" s="38">
        <v>0</v>
      </c>
      <c r="AU229" s="38">
        <v>0</v>
      </c>
      <c r="AV229" s="38">
        <v>0</v>
      </c>
      <c r="AW229" s="38">
        <v>0</v>
      </c>
      <c r="AX229" s="38">
        <v>0</v>
      </c>
      <c r="AY229" s="38">
        <v>0</v>
      </c>
      <c r="AZ229" s="38">
        <v>0</v>
      </c>
      <c r="BA229" s="38">
        <v>0</v>
      </c>
      <c r="BB229" s="38">
        <v>0</v>
      </c>
      <c r="BC229" s="38">
        <v>0</v>
      </c>
      <c r="BD229" s="38">
        <v>267.09115697069194</v>
      </c>
      <c r="BF229" s="38"/>
      <c r="BG229" s="38" t="s">
        <v>88</v>
      </c>
      <c r="BH229" s="38">
        <v>36.284384871292708</v>
      </c>
      <c r="BI229" s="38">
        <v>0</v>
      </c>
      <c r="BJ229" s="38">
        <v>0</v>
      </c>
      <c r="BK229" s="38">
        <v>0</v>
      </c>
      <c r="BL229" s="38">
        <v>0</v>
      </c>
      <c r="BM229" s="38">
        <v>0</v>
      </c>
      <c r="BN229" s="38">
        <v>0</v>
      </c>
      <c r="BO229" s="38">
        <v>0</v>
      </c>
      <c r="BP229" s="38">
        <v>0</v>
      </c>
      <c r="BQ229" s="38">
        <v>0</v>
      </c>
      <c r="BR229" s="38">
        <v>0</v>
      </c>
      <c r="BS229" s="38">
        <v>36.284384871292708</v>
      </c>
      <c r="BT229" s="38"/>
      <c r="BV229" t="s">
        <v>84</v>
      </c>
      <c r="BW229" s="38">
        <v>2.4058230097124764</v>
      </c>
      <c r="BX229" s="38">
        <v>5.3813104381546877</v>
      </c>
      <c r="BY229" s="38">
        <v>0.59191643162927732</v>
      </c>
      <c r="BZ229" s="38">
        <v>10.07133799249257</v>
      </c>
      <c r="CA229" s="38">
        <v>0.38343268185156804</v>
      </c>
      <c r="CB229" s="38">
        <v>0</v>
      </c>
      <c r="CC229" s="38">
        <v>0</v>
      </c>
      <c r="CD229" s="38">
        <v>0</v>
      </c>
      <c r="CE229" s="38"/>
      <c r="CF229" s="38">
        <v>0</v>
      </c>
      <c r="CG229" s="38">
        <v>0</v>
      </c>
      <c r="CH229" s="38">
        <v>0</v>
      </c>
      <c r="CI229" s="38">
        <v>0</v>
      </c>
      <c r="CJ229" s="38">
        <v>0</v>
      </c>
      <c r="CK229" s="38"/>
      <c r="CL229" s="38">
        <v>0</v>
      </c>
      <c r="CM229" s="38">
        <v>0</v>
      </c>
      <c r="CN229" s="38">
        <v>18.833820553840578</v>
      </c>
      <c r="CQ229" t="s">
        <v>86</v>
      </c>
      <c r="CR229" s="38">
        <v>4.7151281559043188</v>
      </c>
      <c r="CS229" s="38">
        <v>0</v>
      </c>
      <c r="CT229" s="38">
        <v>0</v>
      </c>
      <c r="CU229" s="38">
        <v>1.8726757860808252</v>
      </c>
      <c r="CV229" s="38">
        <v>0</v>
      </c>
      <c r="CW229" s="38">
        <v>0.37642769062898751</v>
      </c>
      <c r="CX229" s="38">
        <v>0</v>
      </c>
      <c r="CY229" s="38">
        <v>0</v>
      </c>
      <c r="CZ229" s="38">
        <v>0</v>
      </c>
      <c r="DA229" s="38">
        <v>0</v>
      </c>
      <c r="DB229" s="38">
        <v>0</v>
      </c>
      <c r="DC229" s="38">
        <v>6.9642316326141316</v>
      </c>
      <c r="DF229" t="s">
        <v>87</v>
      </c>
      <c r="DG229" s="38">
        <v>5.4931675206786733E-2</v>
      </c>
      <c r="DH229" s="38">
        <v>0</v>
      </c>
      <c r="DI229" s="38">
        <v>0</v>
      </c>
      <c r="DJ229" s="38">
        <v>0</v>
      </c>
      <c r="DK229" s="38">
        <v>0</v>
      </c>
      <c r="DL229" s="38">
        <v>0</v>
      </c>
      <c r="DM229" s="38">
        <v>0</v>
      </c>
      <c r="DN229" s="38">
        <v>0</v>
      </c>
      <c r="DO229" s="38">
        <f t="shared" si="72"/>
        <v>5.4931675206786733E-2</v>
      </c>
      <c r="DQ229" s="38"/>
      <c r="DR229" s="38" t="s">
        <v>86</v>
      </c>
      <c r="DS229" s="38">
        <v>0.53888091251003889</v>
      </c>
      <c r="DT229" s="38">
        <v>0</v>
      </c>
      <c r="DU229" s="38">
        <v>0</v>
      </c>
      <c r="DV229" s="38">
        <v>0.30190432737239725</v>
      </c>
      <c r="DW229" s="38">
        <v>0</v>
      </c>
      <c r="DX229" s="38"/>
      <c r="DY229" s="38">
        <v>0.39040288921783095</v>
      </c>
      <c r="DZ229" s="38">
        <v>0</v>
      </c>
      <c r="EA229" s="38">
        <v>0</v>
      </c>
      <c r="EB229" s="38">
        <v>1.2311881291002671</v>
      </c>
      <c r="EE229" t="s">
        <v>88</v>
      </c>
      <c r="EF229" s="38">
        <v>0.12108624963343408</v>
      </c>
      <c r="EG229" s="38">
        <v>0</v>
      </c>
      <c r="EH229" s="38">
        <v>0</v>
      </c>
      <c r="EI229" s="38">
        <v>0</v>
      </c>
      <c r="EJ229" s="38">
        <v>0</v>
      </c>
      <c r="EK229" s="38">
        <v>0</v>
      </c>
      <c r="EL229" s="38">
        <v>0</v>
      </c>
      <c r="EM229" s="38">
        <v>0</v>
      </c>
      <c r="EN229" s="38">
        <v>0.12108624963343408</v>
      </c>
      <c r="EQ229" t="s">
        <v>88</v>
      </c>
      <c r="ER229" s="38">
        <v>0</v>
      </c>
      <c r="ES229" s="38">
        <v>0</v>
      </c>
      <c r="ET229" s="38">
        <v>0</v>
      </c>
      <c r="EU229" s="38">
        <v>0</v>
      </c>
      <c r="EV229" s="38">
        <v>0</v>
      </c>
      <c r="EW229" s="38">
        <v>0</v>
      </c>
      <c r="EX229" s="38">
        <v>0</v>
      </c>
      <c r="EY229" s="38">
        <v>0</v>
      </c>
      <c r="EZ229" s="38">
        <v>0</v>
      </c>
      <c r="FC229" t="s">
        <v>88</v>
      </c>
      <c r="FD229" s="38">
        <v>6.6139339670068962</v>
      </c>
      <c r="FE229" s="38">
        <v>0</v>
      </c>
      <c r="FF229" s="38">
        <v>0</v>
      </c>
      <c r="FG229" s="38">
        <v>0</v>
      </c>
      <c r="FH229" s="38">
        <v>0</v>
      </c>
      <c r="FI229" s="38">
        <v>0</v>
      </c>
      <c r="FJ229" s="38">
        <v>0</v>
      </c>
      <c r="FK229" s="38">
        <v>0</v>
      </c>
      <c r="FL229" s="38">
        <v>6.6139339670068962</v>
      </c>
      <c r="FP229" s="38"/>
      <c r="FQ229" s="38"/>
      <c r="FR229" s="38"/>
      <c r="FS229" s="38"/>
      <c r="FT229" s="38"/>
      <c r="FU229" s="38"/>
      <c r="FV229" s="38"/>
      <c r="GL229" s="38" t="s">
        <v>88</v>
      </c>
      <c r="GM229" s="38">
        <v>0</v>
      </c>
      <c r="GN229" s="38"/>
      <c r="GO229" s="38"/>
      <c r="GP229" s="38"/>
      <c r="GQ229" s="38"/>
      <c r="GR229" s="38"/>
      <c r="GS229" s="38"/>
      <c r="GT229" s="38"/>
      <c r="GU229" s="38">
        <v>0</v>
      </c>
      <c r="GX229" t="s">
        <v>122</v>
      </c>
      <c r="GY229" s="38">
        <v>0</v>
      </c>
      <c r="GZ229" s="38"/>
      <c r="HA229" s="38"/>
      <c r="HB229" s="38"/>
      <c r="HC229" s="38"/>
      <c r="HD229" s="38"/>
      <c r="HE229" s="38"/>
      <c r="HF229" s="38"/>
      <c r="HG229" s="38">
        <v>0</v>
      </c>
    </row>
    <row r="230" spans="1:229" x14ac:dyDescent="0.25">
      <c r="A230" s="93"/>
      <c r="B230" s="96"/>
      <c r="C230" s="22" t="s">
        <v>83</v>
      </c>
      <c r="D230" s="75"/>
      <c r="E230" s="79"/>
      <c r="F230" s="79"/>
      <c r="G230" s="79"/>
      <c r="H230" s="79"/>
      <c r="I230" s="80"/>
      <c r="J230" s="76"/>
      <c r="K230" s="79"/>
      <c r="L230" s="79"/>
      <c r="M230" s="79"/>
      <c r="N230" s="79"/>
      <c r="O230" s="80"/>
      <c r="P230" s="76"/>
      <c r="Q230" s="79"/>
      <c r="R230" s="79"/>
      <c r="S230" s="79"/>
      <c r="T230" s="79"/>
      <c r="U230" s="81"/>
      <c r="V230" s="75">
        <f t="shared" si="73"/>
        <v>0</v>
      </c>
      <c r="W230" s="82"/>
      <c r="X230" s="79"/>
      <c r="Y230" s="79"/>
      <c r="Z230" s="79"/>
      <c r="AA230" s="80"/>
      <c r="AB230" s="76"/>
      <c r="AC230" s="79"/>
      <c r="AD230" s="79"/>
      <c r="AE230" s="79"/>
      <c r="AF230" s="79"/>
      <c r="AG230" s="79"/>
      <c r="AH230" s="80"/>
      <c r="AI230" s="76"/>
      <c r="AJ230" s="79"/>
      <c r="AK230" s="79"/>
      <c r="AL230" s="79"/>
      <c r="AM230" s="79">
        <v>217.2021545275997</v>
      </c>
      <c r="AN230" s="83">
        <f t="shared" si="74"/>
        <v>217.2021545275997</v>
      </c>
      <c r="AO230" s="78">
        <f t="shared" si="75"/>
        <v>217.2021545275997</v>
      </c>
      <c r="AR230" t="s">
        <v>91</v>
      </c>
      <c r="AS230" s="38">
        <v>466.15687323530511</v>
      </c>
      <c r="AT230" s="38">
        <v>0</v>
      </c>
      <c r="AU230" s="38">
        <v>0</v>
      </c>
      <c r="AV230" s="38">
        <v>0</v>
      </c>
      <c r="AW230" s="38">
        <v>0</v>
      </c>
      <c r="AX230" s="38">
        <v>0</v>
      </c>
      <c r="AY230" s="38">
        <v>0</v>
      </c>
      <c r="AZ230" s="38">
        <v>0</v>
      </c>
      <c r="BA230" s="38">
        <v>0</v>
      </c>
      <c r="BB230" s="38">
        <v>0</v>
      </c>
      <c r="BC230" s="38">
        <v>0</v>
      </c>
      <c r="BD230" s="38">
        <v>466.15687323530511</v>
      </c>
      <c r="BF230" s="38"/>
      <c r="BG230" s="38" t="s">
        <v>89</v>
      </c>
      <c r="BH230" s="38">
        <v>4.2970689190349765</v>
      </c>
      <c r="BI230" s="38">
        <v>0</v>
      </c>
      <c r="BJ230" s="38">
        <v>0</v>
      </c>
      <c r="BK230" s="38">
        <v>0</v>
      </c>
      <c r="BL230" s="38">
        <v>0</v>
      </c>
      <c r="BM230" s="38">
        <v>0</v>
      </c>
      <c r="BN230" s="38">
        <v>0</v>
      </c>
      <c r="BO230" s="38">
        <v>0</v>
      </c>
      <c r="BP230" s="38">
        <v>0</v>
      </c>
      <c r="BQ230" s="38">
        <v>0</v>
      </c>
      <c r="BR230" s="38">
        <v>0</v>
      </c>
      <c r="BS230" s="38">
        <v>4.2970689190349765</v>
      </c>
      <c r="BT230" s="38"/>
      <c r="BV230" t="s">
        <v>85</v>
      </c>
      <c r="BW230" s="38">
        <v>2.6895307502593728</v>
      </c>
      <c r="BX230" s="38">
        <v>0</v>
      </c>
      <c r="BY230" s="38">
        <v>0</v>
      </c>
      <c r="BZ230" s="38">
        <v>0</v>
      </c>
      <c r="CA230" s="38">
        <v>0</v>
      </c>
      <c r="CB230" s="38">
        <v>0</v>
      </c>
      <c r="CC230" s="38">
        <v>0</v>
      </c>
      <c r="CD230" s="38">
        <v>0</v>
      </c>
      <c r="CE230" s="38"/>
      <c r="CF230" s="38">
        <v>0</v>
      </c>
      <c r="CG230" s="38">
        <v>0</v>
      </c>
      <c r="CH230" s="38">
        <v>0</v>
      </c>
      <c r="CI230" s="38">
        <v>0</v>
      </c>
      <c r="CJ230" s="38">
        <v>0</v>
      </c>
      <c r="CK230" s="38"/>
      <c r="CL230" s="38">
        <v>0</v>
      </c>
      <c r="CM230" s="38">
        <v>0</v>
      </c>
      <c r="CN230" s="38">
        <v>2.6895307502593728</v>
      </c>
      <c r="CQ230" t="s">
        <v>87</v>
      </c>
      <c r="CR230" s="38">
        <v>95.821674767987531</v>
      </c>
      <c r="CS230" s="38">
        <v>1012.9238403308084</v>
      </c>
      <c r="CT230" s="38">
        <v>0</v>
      </c>
      <c r="CU230" s="38">
        <v>0</v>
      </c>
      <c r="CV230" s="38">
        <v>0</v>
      </c>
      <c r="CW230" s="38">
        <v>0</v>
      </c>
      <c r="CX230" s="38">
        <v>0</v>
      </c>
      <c r="CY230" s="38">
        <v>0</v>
      </c>
      <c r="CZ230" s="38">
        <v>0</v>
      </c>
      <c r="DA230" s="38">
        <v>0</v>
      </c>
      <c r="DB230" s="38">
        <v>0</v>
      </c>
      <c r="DC230" s="38">
        <v>1108.745515098796</v>
      </c>
      <c r="DF230" t="s">
        <v>88</v>
      </c>
      <c r="DG230" s="38">
        <v>1.6021738601979462E-3</v>
      </c>
      <c r="DH230" s="38">
        <v>0</v>
      </c>
      <c r="DI230" s="38">
        <v>0</v>
      </c>
      <c r="DJ230" s="38">
        <v>0</v>
      </c>
      <c r="DK230" s="38">
        <v>0</v>
      </c>
      <c r="DL230" s="38">
        <v>0</v>
      </c>
      <c r="DM230" s="38">
        <v>0</v>
      </c>
      <c r="DN230" s="38">
        <v>0</v>
      </c>
      <c r="DO230" s="38">
        <f t="shared" si="72"/>
        <v>1.6021738601979462E-3</v>
      </c>
      <c r="DQ230" s="38"/>
      <c r="DR230" s="38" t="s">
        <v>87</v>
      </c>
      <c r="DS230" s="38">
        <v>9.5009723411251521</v>
      </c>
      <c r="DT230" s="38">
        <v>3.990653015068824</v>
      </c>
      <c r="DU230" s="38">
        <v>0</v>
      </c>
      <c r="DV230" s="38">
        <v>0</v>
      </c>
      <c r="DW230" s="38">
        <v>0</v>
      </c>
      <c r="DX230" s="38"/>
      <c r="DY230" s="38">
        <v>0</v>
      </c>
      <c r="DZ230" s="38">
        <v>0</v>
      </c>
      <c r="EA230" s="38">
        <v>0</v>
      </c>
      <c r="EB230" s="38">
        <v>13.491625356193977</v>
      </c>
      <c r="EE230" t="s">
        <v>89</v>
      </c>
      <c r="EF230" s="38">
        <v>2.3179367786971661E-2</v>
      </c>
      <c r="EG230" s="38">
        <v>0</v>
      </c>
      <c r="EH230" s="38">
        <v>0</v>
      </c>
      <c r="EI230" s="38">
        <v>0</v>
      </c>
      <c r="EJ230" s="38">
        <v>0</v>
      </c>
      <c r="EK230" s="38">
        <v>0</v>
      </c>
      <c r="EL230" s="38">
        <v>0</v>
      </c>
      <c r="EM230" s="38">
        <v>0</v>
      </c>
      <c r="EN230" s="38">
        <v>2.3179367786971661E-2</v>
      </c>
      <c r="EQ230" t="s">
        <v>89</v>
      </c>
      <c r="ER230" s="38">
        <v>2.7032573232000003E-2</v>
      </c>
      <c r="ES230" s="38">
        <v>0</v>
      </c>
      <c r="ET230" s="38">
        <v>0</v>
      </c>
      <c r="EU230" s="38">
        <v>0</v>
      </c>
      <c r="EV230" s="38">
        <v>0</v>
      </c>
      <c r="EW230" s="38">
        <v>0</v>
      </c>
      <c r="EX230" s="38">
        <v>0</v>
      </c>
      <c r="EY230" s="38">
        <v>0</v>
      </c>
      <c r="EZ230" s="38">
        <v>2.7032573232000003E-2</v>
      </c>
      <c r="FC230" t="s">
        <v>89</v>
      </c>
      <c r="FD230" s="38">
        <v>0.2042126062199702</v>
      </c>
      <c r="FE230" s="38">
        <v>0</v>
      </c>
      <c r="FF230" s="38">
        <v>0</v>
      </c>
      <c r="FG230" s="38">
        <v>0</v>
      </c>
      <c r="FH230" s="38">
        <v>0</v>
      </c>
      <c r="FI230" s="38">
        <v>0</v>
      </c>
      <c r="FJ230" s="38">
        <v>0</v>
      </c>
      <c r="FK230" s="38">
        <v>0</v>
      </c>
      <c r="FL230" s="38">
        <v>0.2042126062199702</v>
      </c>
      <c r="FP230" s="38"/>
      <c r="FQ230" s="38"/>
      <c r="FR230" s="38"/>
      <c r="FS230" s="38"/>
      <c r="FT230" s="38"/>
      <c r="FU230" s="38"/>
      <c r="FV230" s="38"/>
      <c r="GL230" s="38" t="s">
        <v>89</v>
      </c>
      <c r="GM230" s="38">
        <v>0</v>
      </c>
      <c r="GN230" s="38"/>
      <c r="GO230" s="38"/>
      <c r="GP230" s="38"/>
      <c r="GQ230" s="38"/>
      <c r="GR230" s="38"/>
      <c r="GS230" s="38"/>
      <c r="GT230" s="38"/>
      <c r="GU230" s="38">
        <v>0</v>
      </c>
      <c r="GX230" t="s">
        <v>89</v>
      </c>
      <c r="GY230" s="38">
        <v>0</v>
      </c>
      <c r="GZ230" s="38"/>
      <c r="HA230" s="38"/>
      <c r="HB230" s="38"/>
      <c r="HC230" s="38"/>
      <c r="HD230" s="38"/>
      <c r="HE230" s="38"/>
      <c r="HF230" s="38"/>
      <c r="HG230" s="38">
        <v>0</v>
      </c>
    </row>
    <row r="231" spans="1:229" x14ac:dyDescent="0.25">
      <c r="A231" s="93"/>
      <c r="B231" s="96"/>
      <c r="C231" s="23" t="s">
        <v>84</v>
      </c>
      <c r="D231" s="71"/>
      <c r="E231" s="72"/>
      <c r="F231" s="72"/>
      <c r="G231" s="72">
        <v>387.02158157897134</v>
      </c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3"/>
      <c r="V231" s="71">
        <f t="shared" si="73"/>
        <v>387.02158157897134</v>
      </c>
      <c r="W231" s="71"/>
      <c r="X231" s="72"/>
      <c r="Y231" s="72">
        <v>18.224489905097673</v>
      </c>
      <c r="Z231" s="72">
        <v>817.54596705772337</v>
      </c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>
        <v>443.51022677276984</v>
      </c>
      <c r="AL231" s="72"/>
      <c r="AM231" s="72">
        <v>39.032907556681934</v>
      </c>
      <c r="AN231" s="74">
        <f t="shared" si="74"/>
        <v>1318.3135912922728</v>
      </c>
      <c r="AO231" s="74">
        <f t="shared" si="75"/>
        <v>1705.3351728712441</v>
      </c>
      <c r="AR231" t="s">
        <v>90</v>
      </c>
      <c r="AS231" s="38">
        <v>6.817583312509643</v>
      </c>
      <c r="AT231" s="38">
        <v>0</v>
      </c>
      <c r="AU231" s="38">
        <v>0</v>
      </c>
      <c r="AV231" s="38">
        <v>0</v>
      </c>
      <c r="AW231" s="38">
        <v>0</v>
      </c>
      <c r="AX231" s="38">
        <v>0</v>
      </c>
      <c r="AY231" s="38">
        <v>0</v>
      </c>
      <c r="AZ231" s="38">
        <v>0</v>
      </c>
      <c r="BA231" s="38">
        <v>0</v>
      </c>
      <c r="BB231" s="38">
        <v>0</v>
      </c>
      <c r="BC231" s="38">
        <v>0</v>
      </c>
      <c r="BD231" s="38">
        <v>6.817583312509643</v>
      </c>
      <c r="BF231" s="38"/>
      <c r="BG231" s="38" t="s">
        <v>90</v>
      </c>
      <c r="BH231" s="38">
        <v>3.1566737525791946</v>
      </c>
      <c r="BI231" s="38">
        <v>0</v>
      </c>
      <c r="BJ231" s="38">
        <v>0</v>
      </c>
      <c r="BK231" s="38">
        <v>0</v>
      </c>
      <c r="BL231" s="38">
        <v>0</v>
      </c>
      <c r="BM231" s="38">
        <v>0</v>
      </c>
      <c r="BN231" s="38">
        <v>0</v>
      </c>
      <c r="BO231" s="38">
        <v>0</v>
      </c>
      <c r="BP231" s="38">
        <v>0</v>
      </c>
      <c r="BQ231" s="38">
        <v>1.538638989906003E-2</v>
      </c>
      <c r="BR231" s="38">
        <v>0</v>
      </c>
      <c r="BS231" s="38">
        <v>3.1720601424782546</v>
      </c>
      <c r="BT231" s="38"/>
      <c r="BV231" t="s">
        <v>86</v>
      </c>
      <c r="BW231" s="38">
        <v>7.2373798091579261E-2</v>
      </c>
      <c r="BX231" s="38">
        <v>0</v>
      </c>
      <c r="BY231" s="38">
        <v>0</v>
      </c>
      <c r="BZ231" s="38">
        <v>3.6494513007571956</v>
      </c>
      <c r="CA231" s="38">
        <v>0</v>
      </c>
      <c r="CB231" s="38">
        <v>0</v>
      </c>
      <c r="CC231" s="38">
        <v>0</v>
      </c>
      <c r="CD231" s="38">
        <v>0</v>
      </c>
      <c r="CE231" s="38"/>
      <c r="CF231" s="38">
        <v>7.7465491309900492E-2</v>
      </c>
      <c r="CG231" s="38">
        <v>0</v>
      </c>
      <c r="CH231" s="38">
        <v>0</v>
      </c>
      <c r="CI231" s="38">
        <v>0</v>
      </c>
      <c r="CJ231" s="38">
        <v>0</v>
      </c>
      <c r="CK231" s="38"/>
      <c r="CL231" s="38">
        <v>0</v>
      </c>
      <c r="CM231" s="38">
        <v>0</v>
      </c>
      <c r="CN231" s="38">
        <v>3.7992905901586753</v>
      </c>
      <c r="CQ231" t="s">
        <v>88</v>
      </c>
      <c r="CR231" s="38">
        <v>0.96566750207287</v>
      </c>
      <c r="CS231" s="38">
        <v>0</v>
      </c>
      <c r="CT231" s="38">
        <v>0</v>
      </c>
      <c r="CU231" s="38">
        <v>0</v>
      </c>
      <c r="CV231" s="38">
        <v>0</v>
      </c>
      <c r="CW231" s="38">
        <v>0</v>
      </c>
      <c r="CX231" s="38">
        <v>0</v>
      </c>
      <c r="CY231" s="38">
        <v>0</v>
      </c>
      <c r="CZ231" s="38">
        <v>0</v>
      </c>
      <c r="DA231" s="38">
        <v>0</v>
      </c>
      <c r="DB231" s="38">
        <v>0</v>
      </c>
      <c r="DC231" s="38">
        <v>0.96566750207287</v>
      </c>
      <c r="DF231" t="s">
        <v>89</v>
      </c>
      <c r="DG231" s="38">
        <v>2.6201303037762147E-3</v>
      </c>
      <c r="DH231" s="38">
        <v>0</v>
      </c>
      <c r="DI231" s="38">
        <v>0</v>
      </c>
      <c r="DJ231" s="38">
        <v>0</v>
      </c>
      <c r="DK231" s="38">
        <v>0</v>
      </c>
      <c r="DL231" s="38">
        <v>0</v>
      </c>
      <c r="DM231" s="38">
        <v>0</v>
      </c>
      <c r="DN231" s="38">
        <v>0</v>
      </c>
      <c r="DO231" s="38">
        <f t="shared" si="72"/>
        <v>2.6201303037762147E-3</v>
      </c>
      <c r="DQ231" s="38"/>
      <c r="DR231" s="38" t="s">
        <v>88</v>
      </c>
      <c r="DS231" s="38">
        <v>0.28280636253056424</v>
      </c>
      <c r="DT231" s="38">
        <v>0</v>
      </c>
      <c r="DU231" s="38">
        <v>0</v>
      </c>
      <c r="DV231" s="38">
        <v>0</v>
      </c>
      <c r="DW231" s="38">
        <v>0</v>
      </c>
      <c r="DX231" s="38"/>
      <c r="DY231" s="38">
        <v>0</v>
      </c>
      <c r="DZ231" s="38">
        <v>0</v>
      </c>
      <c r="EA231" s="38">
        <v>0</v>
      </c>
      <c r="EB231" s="38">
        <v>0.28280636253056424</v>
      </c>
      <c r="EE231" t="s">
        <v>90</v>
      </c>
      <c r="EF231" s="38">
        <v>9.5331396536798882E-2</v>
      </c>
      <c r="EG231" s="38">
        <v>0</v>
      </c>
      <c r="EH231" s="38">
        <v>0</v>
      </c>
      <c r="EI231" s="38">
        <v>0</v>
      </c>
      <c r="EJ231" s="38">
        <v>0</v>
      </c>
      <c r="EK231" s="38">
        <v>0</v>
      </c>
      <c r="EL231" s="38">
        <v>0</v>
      </c>
      <c r="EM231" s="38">
        <v>0</v>
      </c>
      <c r="EN231" s="38">
        <v>9.5331396536798882E-2</v>
      </c>
      <c r="EQ231" t="s">
        <v>90</v>
      </c>
      <c r="ER231" s="38">
        <v>5.5707942297600017E-2</v>
      </c>
      <c r="ES231" s="38">
        <v>0</v>
      </c>
      <c r="ET231" s="38">
        <v>0</v>
      </c>
      <c r="EU231" s="38">
        <v>0</v>
      </c>
      <c r="EV231" s="38">
        <v>0</v>
      </c>
      <c r="EW231" s="38">
        <v>0</v>
      </c>
      <c r="EX231" s="38">
        <v>0</v>
      </c>
      <c r="EY231" s="38">
        <v>0</v>
      </c>
      <c r="EZ231" s="38">
        <v>5.5707942297600017E-2</v>
      </c>
      <c r="FC231" t="s">
        <v>90</v>
      </c>
      <c r="FD231" s="38">
        <v>0.79737161169460968</v>
      </c>
      <c r="FE231" s="38">
        <v>0</v>
      </c>
      <c r="FF231" s="38">
        <v>0</v>
      </c>
      <c r="FG231" s="38">
        <v>0</v>
      </c>
      <c r="FH231" s="38">
        <v>0</v>
      </c>
      <c r="FI231" s="38">
        <v>0</v>
      </c>
      <c r="FJ231" s="38">
        <v>0</v>
      </c>
      <c r="FK231" s="38">
        <v>0</v>
      </c>
      <c r="FL231" s="38">
        <v>0.79737161169460968</v>
      </c>
      <c r="FP231" s="38"/>
      <c r="FQ231" s="38"/>
      <c r="FR231" s="38"/>
      <c r="FS231" s="38"/>
      <c r="FT231" s="38"/>
      <c r="FU231" s="38"/>
      <c r="FV231" s="38"/>
      <c r="GL231" s="38" t="s">
        <v>90</v>
      </c>
      <c r="GM231" s="38">
        <v>0</v>
      </c>
      <c r="GN231" s="38"/>
      <c r="GO231" s="38"/>
      <c r="GP231" s="38"/>
      <c r="GQ231" s="38"/>
      <c r="GR231" s="38">
        <v>0</v>
      </c>
      <c r="GS231" s="38">
        <v>0</v>
      </c>
      <c r="GT231" s="38"/>
      <c r="GU231" s="38">
        <v>0</v>
      </c>
      <c r="GX231" t="s">
        <v>123</v>
      </c>
      <c r="GY231" s="38">
        <v>0</v>
      </c>
      <c r="GZ231" s="38"/>
      <c r="HA231" s="38"/>
      <c r="HB231" s="38"/>
      <c r="HC231" s="38"/>
      <c r="HD231" s="38"/>
      <c r="HE231" s="38">
        <v>0</v>
      </c>
      <c r="HF231" s="38">
        <v>0</v>
      </c>
      <c r="HG231" s="38">
        <v>0</v>
      </c>
    </row>
    <row r="232" spans="1:229" ht="18" x14ac:dyDescent="0.25">
      <c r="A232" s="93"/>
      <c r="B232" s="96"/>
      <c r="C232" s="22" t="s">
        <v>85</v>
      </c>
      <c r="D232" s="75"/>
      <c r="E232" s="79"/>
      <c r="F232" s="79"/>
      <c r="G232" s="79"/>
      <c r="H232" s="79"/>
      <c r="I232" s="80"/>
      <c r="J232" s="76"/>
      <c r="K232" s="79"/>
      <c r="L232" s="79"/>
      <c r="M232" s="79"/>
      <c r="N232" s="79"/>
      <c r="O232" s="80"/>
      <c r="P232" s="76"/>
      <c r="Q232" s="79"/>
      <c r="R232" s="79"/>
      <c r="S232" s="79"/>
      <c r="T232" s="79"/>
      <c r="U232" s="81"/>
      <c r="V232" s="75">
        <f t="shared" si="73"/>
        <v>0</v>
      </c>
      <c r="W232" s="82"/>
      <c r="X232" s="79"/>
      <c r="Y232" s="79"/>
      <c r="Z232" s="79"/>
      <c r="AA232" s="80"/>
      <c r="AB232" s="76"/>
      <c r="AC232" s="79"/>
      <c r="AD232" s="79"/>
      <c r="AE232" s="79"/>
      <c r="AF232" s="79"/>
      <c r="AG232" s="79"/>
      <c r="AH232" s="80"/>
      <c r="AI232" s="76"/>
      <c r="AJ232" s="79"/>
      <c r="AK232" s="79"/>
      <c r="AL232" s="79"/>
      <c r="AM232" s="79">
        <v>311.19518958507513</v>
      </c>
      <c r="AN232" s="83">
        <f t="shared" si="74"/>
        <v>311.19518958507513</v>
      </c>
      <c r="AO232" s="78">
        <f t="shared" si="75"/>
        <v>311.19518958507513</v>
      </c>
      <c r="AR232" t="s">
        <v>105</v>
      </c>
      <c r="AS232" s="38">
        <v>0</v>
      </c>
      <c r="AT232" s="38">
        <v>0</v>
      </c>
      <c r="AU232" s="38">
        <v>0</v>
      </c>
      <c r="AV232" s="38">
        <v>0</v>
      </c>
      <c r="AW232" s="38">
        <v>0</v>
      </c>
      <c r="AX232" s="38">
        <v>0</v>
      </c>
      <c r="AY232" s="38">
        <v>0</v>
      </c>
      <c r="AZ232" s="38">
        <v>0</v>
      </c>
      <c r="BA232" s="38">
        <v>0</v>
      </c>
      <c r="BB232" s="38">
        <v>0</v>
      </c>
      <c r="BC232" s="38">
        <v>0</v>
      </c>
      <c r="BD232" s="38">
        <v>0</v>
      </c>
      <c r="BF232" s="38"/>
      <c r="BG232" s="38" t="s">
        <v>81</v>
      </c>
      <c r="BH232" s="38">
        <v>13.615104725642322</v>
      </c>
      <c r="BI232" s="38">
        <v>0</v>
      </c>
      <c r="BJ232" s="38">
        <v>0</v>
      </c>
      <c r="BK232" s="38">
        <v>0</v>
      </c>
      <c r="BL232" s="38">
        <v>0</v>
      </c>
      <c r="BM232" s="38">
        <v>0</v>
      </c>
      <c r="BN232" s="38">
        <v>0</v>
      </c>
      <c r="BO232" s="38">
        <v>0.11616602956167175</v>
      </c>
      <c r="BP232" s="38">
        <v>0.11616602956167175</v>
      </c>
      <c r="BQ232" s="38">
        <v>192.94469322001274</v>
      </c>
      <c r="BR232" s="38">
        <v>0.23786787630234527</v>
      </c>
      <c r="BS232" s="38">
        <v>207.02999788108076</v>
      </c>
      <c r="BT232" s="38"/>
      <c r="BV232" t="s">
        <v>87</v>
      </c>
      <c r="BW232" s="38">
        <v>1.4323717722946367</v>
      </c>
      <c r="BX232" s="38">
        <v>0</v>
      </c>
      <c r="BY232" s="38">
        <v>0</v>
      </c>
      <c r="BZ232" s="38">
        <v>0</v>
      </c>
      <c r="CA232" s="38">
        <v>0</v>
      </c>
      <c r="CB232" s="38">
        <v>0</v>
      </c>
      <c r="CC232" s="38">
        <v>0</v>
      </c>
      <c r="CD232" s="38">
        <v>0</v>
      </c>
      <c r="CE232" s="38"/>
      <c r="CF232" s="38">
        <v>0</v>
      </c>
      <c r="CG232" s="38">
        <v>0</v>
      </c>
      <c r="CH232" s="38">
        <v>0</v>
      </c>
      <c r="CI232" s="38">
        <v>0</v>
      </c>
      <c r="CJ232" s="38">
        <v>0</v>
      </c>
      <c r="CK232" s="38"/>
      <c r="CL232" s="38">
        <v>0</v>
      </c>
      <c r="CM232" s="38">
        <v>0</v>
      </c>
      <c r="CN232" s="38">
        <v>1.4323717722946367</v>
      </c>
      <c r="CQ232" t="s">
        <v>89</v>
      </c>
      <c r="CR232" s="38">
        <v>0.26880819129579747</v>
      </c>
      <c r="CS232" s="38">
        <v>0</v>
      </c>
      <c r="CT232" s="38">
        <v>0</v>
      </c>
      <c r="CU232" s="38">
        <v>0</v>
      </c>
      <c r="CV232" s="38">
        <v>0</v>
      </c>
      <c r="CW232" s="38">
        <v>0</v>
      </c>
      <c r="CX232" s="38">
        <v>0</v>
      </c>
      <c r="CY232" s="38">
        <v>0</v>
      </c>
      <c r="CZ232" s="38">
        <v>0</v>
      </c>
      <c r="DA232" s="38">
        <v>0</v>
      </c>
      <c r="DB232" s="38">
        <v>0</v>
      </c>
      <c r="DC232" s="38">
        <v>0.26880819129579747</v>
      </c>
      <c r="DF232" t="s">
        <v>90</v>
      </c>
      <c r="DG232" s="38">
        <v>8.4607902849292663E-2</v>
      </c>
      <c r="DH232" s="38">
        <v>0</v>
      </c>
      <c r="DI232" s="38">
        <v>0</v>
      </c>
      <c r="DJ232" s="38">
        <v>0</v>
      </c>
      <c r="DK232" s="38">
        <v>0</v>
      </c>
      <c r="DL232" s="38">
        <v>0</v>
      </c>
      <c r="DM232" s="38">
        <v>1.2508115842832661E-4</v>
      </c>
      <c r="DN232" s="38">
        <v>3.3221720199124861E-3</v>
      </c>
      <c r="DO232" s="38">
        <f t="shared" si="72"/>
        <v>8.8055156027633474E-2</v>
      </c>
      <c r="DQ232" s="38"/>
      <c r="DR232" s="38" t="s">
        <v>89</v>
      </c>
      <c r="DS232" s="38">
        <v>0.27798209520925998</v>
      </c>
      <c r="DT232" s="38">
        <v>0</v>
      </c>
      <c r="DU232" s="38">
        <v>0</v>
      </c>
      <c r="DV232" s="38">
        <v>0</v>
      </c>
      <c r="DW232" s="38">
        <v>0</v>
      </c>
      <c r="DX232" s="38"/>
      <c r="DY232" s="38">
        <v>0</v>
      </c>
      <c r="DZ232" s="38">
        <v>0</v>
      </c>
      <c r="EA232" s="38">
        <v>0</v>
      </c>
      <c r="EB232" s="38">
        <v>0.27798209520925998</v>
      </c>
      <c r="EE232" t="s">
        <v>81</v>
      </c>
      <c r="EF232" s="38">
        <v>2.0693350160089549E-3</v>
      </c>
      <c r="EG232" s="38">
        <v>0</v>
      </c>
      <c r="EH232" s="38">
        <v>0</v>
      </c>
      <c r="EI232" s="38">
        <v>0</v>
      </c>
      <c r="EJ232" s="38">
        <v>0</v>
      </c>
      <c r="EK232" s="38">
        <v>0</v>
      </c>
      <c r="EL232" s="38">
        <v>0</v>
      </c>
      <c r="EM232" s="38">
        <v>0</v>
      </c>
      <c r="EN232" s="38">
        <v>2.0693350160089549E-3</v>
      </c>
      <c r="EQ232" t="s">
        <v>81</v>
      </c>
      <c r="ER232" s="38">
        <v>9.1947528000000034</v>
      </c>
      <c r="ES232" s="38">
        <v>0</v>
      </c>
      <c r="ET232" s="38">
        <v>275.23160941594438</v>
      </c>
      <c r="EU232" s="38">
        <v>0</v>
      </c>
      <c r="EV232" s="38">
        <v>9.312654490331612</v>
      </c>
      <c r="EW232" s="38">
        <v>0</v>
      </c>
      <c r="EX232" s="38">
        <v>0</v>
      </c>
      <c r="EY232" s="38">
        <v>0</v>
      </c>
      <c r="EZ232" s="38">
        <v>293.739016706276</v>
      </c>
      <c r="FC232" t="s">
        <v>81</v>
      </c>
      <c r="FD232" s="38">
        <v>132.13976743375989</v>
      </c>
      <c r="FE232" s="38">
        <v>0</v>
      </c>
      <c r="FF232" s="38">
        <v>0</v>
      </c>
      <c r="FG232" s="38">
        <v>0</v>
      </c>
      <c r="FH232" s="38">
        <v>0</v>
      </c>
      <c r="FI232" s="38">
        <v>0</v>
      </c>
      <c r="FJ232" s="38">
        <v>0</v>
      </c>
      <c r="FK232" s="38">
        <v>0</v>
      </c>
      <c r="FL232" s="38">
        <v>132.13976743375989</v>
      </c>
      <c r="FP232" s="38"/>
      <c r="FQ232" s="38"/>
      <c r="FR232" s="38"/>
      <c r="FS232" s="38"/>
      <c r="FT232" s="38"/>
      <c r="FU232" s="38"/>
      <c r="FV232" s="38"/>
      <c r="GL232" s="38" t="s">
        <v>118</v>
      </c>
      <c r="GM232" s="38">
        <v>0</v>
      </c>
      <c r="GN232" s="38"/>
      <c r="GO232" s="38"/>
      <c r="GP232" s="38"/>
      <c r="GQ232" s="38"/>
      <c r="GR232" s="38"/>
      <c r="GS232" s="38">
        <v>3.6807298014641301</v>
      </c>
      <c r="GT232" s="38"/>
      <c r="GU232" s="38">
        <v>3.6807298014641301</v>
      </c>
      <c r="GX232" t="s">
        <v>91</v>
      </c>
      <c r="GY232" s="38">
        <v>0</v>
      </c>
      <c r="GZ232" s="38"/>
      <c r="HA232" s="38"/>
      <c r="HB232" s="38"/>
      <c r="HC232" s="38"/>
      <c r="HD232" s="38"/>
      <c r="HE232" s="38"/>
      <c r="HF232" s="38"/>
      <c r="HG232" s="38">
        <v>0</v>
      </c>
    </row>
    <row r="233" spans="1:229" ht="18" x14ac:dyDescent="0.25">
      <c r="A233" s="93"/>
      <c r="B233" s="96"/>
      <c r="C233" s="23" t="s">
        <v>86</v>
      </c>
      <c r="D233" s="71"/>
      <c r="E233" s="72"/>
      <c r="F233" s="72"/>
      <c r="G233" s="72">
        <v>193.34523122976259</v>
      </c>
      <c r="H233" s="72"/>
      <c r="I233" s="72"/>
      <c r="J233" s="72"/>
      <c r="K233" s="72"/>
      <c r="L233" s="72"/>
      <c r="M233" s="72">
        <v>6.7559730776045877</v>
      </c>
      <c r="N233" s="72"/>
      <c r="O233" s="72"/>
      <c r="P233" s="72"/>
      <c r="Q233" s="72"/>
      <c r="R233" s="72"/>
      <c r="S233" s="72"/>
      <c r="T233" s="72"/>
      <c r="U233" s="73"/>
      <c r="V233" s="71">
        <f t="shared" si="73"/>
        <v>200.10120430736717</v>
      </c>
      <c r="W233" s="71"/>
      <c r="X233" s="72"/>
      <c r="Y233" s="72">
        <v>0</v>
      </c>
      <c r="Z233" s="72">
        <v>34.573471445782268</v>
      </c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>
        <v>48.24088142820078</v>
      </c>
      <c r="AL233" s="72"/>
      <c r="AM233" s="72">
        <v>12.130268479776291</v>
      </c>
      <c r="AN233" s="74">
        <f t="shared" si="74"/>
        <v>94.944621353759331</v>
      </c>
      <c r="AO233" s="74">
        <f t="shared" si="75"/>
        <v>295.04582566112651</v>
      </c>
      <c r="AR233" t="s">
        <v>102</v>
      </c>
      <c r="AS233" s="38">
        <v>833.58882717970732</v>
      </c>
      <c r="AT233" s="38">
        <v>136.53077799664408</v>
      </c>
      <c r="AU233" s="38">
        <v>733.70807300460001</v>
      </c>
      <c r="AV233" s="38">
        <v>503.93356213686695</v>
      </c>
      <c r="AW233" s="38">
        <v>4.5930610694122098</v>
      </c>
      <c r="AX233" s="38">
        <v>0</v>
      </c>
      <c r="AY233" s="38">
        <v>0</v>
      </c>
      <c r="AZ233" s="38">
        <v>0</v>
      </c>
      <c r="BA233" s="38">
        <v>0</v>
      </c>
      <c r="BB233" s="38">
        <v>0</v>
      </c>
      <c r="BC233" s="38">
        <v>0</v>
      </c>
      <c r="BD233" s="38">
        <v>2212.3543013872309</v>
      </c>
      <c r="BF233" s="38"/>
      <c r="BG233" s="38" t="s">
        <v>91</v>
      </c>
      <c r="BH233" s="38">
        <v>240.27691193704473</v>
      </c>
      <c r="BI233" s="38">
        <v>0</v>
      </c>
      <c r="BJ233" s="38">
        <v>0</v>
      </c>
      <c r="BK233" s="38">
        <v>0</v>
      </c>
      <c r="BL233" s="38">
        <v>0</v>
      </c>
      <c r="BM233" s="38">
        <v>0</v>
      </c>
      <c r="BN233" s="38">
        <v>0</v>
      </c>
      <c r="BO233" s="38">
        <v>0</v>
      </c>
      <c r="BP233" s="38">
        <v>0</v>
      </c>
      <c r="BQ233" s="38">
        <v>0</v>
      </c>
      <c r="BR233" s="38">
        <v>0</v>
      </c>
      <c r="BS233" s="38">
        <v>240.27691193704473</v>
      </c>
      <c r="BT233" s="38"/>
      <c r="BV233" t="s">
        <v>88</v>
      </c>
      <c r="BW233" s="38">
        <v>1.5333091596749922</v>
      </c>
      <c r="BX233" s="38">
        <v>0</v>
      </c>
      <c r="BY233" s="38">
        <v>0</v>
      </c>
      <c r="BZ233" s="38">
        <v>0</v>
      </c>
      <c r="CA233" s="38">
        <v>0</v>
      </c>
      <c r="CB233" s="38">
        <v>0</v>
      </c>
      <c r="CC233" s="38">
        <v>0</v>
      </c>
      <c r="CD233" s="38">
        <v>0</v>
      </c>
      <c r="CE233" s="38"/>
      <c r="CF233" s="38">
        <v>0</v>
      </c>
      <c r="CG233" s="38">
        <v>0</v>
      </c>
      <c r="CH233" s="38">
        <v>0</v>
      </c>
      <c r="CI233" s="38">
        <v>0</v>
      </c>
      <c r="CJ233" s="38">
        <v>0</v>
      </c>
      <c r="CK233" s="38"/>
      <c r="CL233" s="38">
        <v>0</v>
      </c>
      <c r="CM233" s="38">
        <v>0</v>
      </c>
      <c r="CN233" s="38">
        <v>1.5333091596749922</v>
      </c>
      <c r="CQ233" t="s">
        <v>90</v>
      </c>
      <c r="CR233" s="38">
        <v>421.09035843506314</v>
      </c>
      <c r="CS233" s="38">
        <v>0</v>
      </c>
      <c r="CT233" s="38">
        <v>0</v>
      </c>
      <c r="CU233" s="38">
        <v>0</v>
      </c>
      <c r="CV233" s="38">
        <v>0</v>
      </c>
      <c r="CW233" s="38">
        <v>0</v>
      </c>
      <c r="CX233" s="38">
        <v>0</v>
      </c>
      <c r="CY233" s="38">
        <v>0</v>
      </c>
      <c r="CZ233" s="38">
        <v>0.11066414254087263</v>
      </c>
      <c r="DA233" s="38">
        <v>0.4492833223163471</v>
      </c>
      <c r="DB233" s="38">
        <v>0</v>
      </c>
      <c r="DC233" s="38">
        <v>421.65030589992034</v>
      </c>
      <c r="DF233" t="s">
        <v>91</v>
      </c>
      <c r="DG233" s="38">
        <v>0.28471565905722729</v>
      </c>
      <c r="DH233" s="38">
        <v>0</v>
      </c>
      <c r="DI233" s="38">
        <v>0</v>
      </c>
      <c r="DJ233" s="38">
        <v>0</v>
      </c>
      <c r="DK233" s="38">
        <v>0</v>
      </c>
      <c r="DL233" s="38">
        <v>0</v>
      </c>
      <c r="DM233" s="38">
        <v>0</v>
      </c>
      <c r="DN233" s="38">
        <v>0</v>
      </c>
      <c r="DO233" s="38">
        <f t="shared" si="72"/>
        <v>0.28471565905722729</v>
      </c>
      <c r="DQ233" s="38"/>
      <c r="DR233" s="38" t="s">
        <v>90</v>
      </c>
      <c r="DS233" s="38">
        <v>4.7835541637053263</v>
      </c>
      <c r="DT233" s="38">
        <v>0</v>
      </c>
      <c r="DU233" s="38">
        <v>0</v>
      </c>
      <c r="DV233" s="38">
        <v>0</v>
      </c>
      <c r="DW233" s="38">
        <v>0</v>
      </c>
      <c r="DX233" s="38"/>
      <c r="DY233" s="38">
        <v>0</v>
      </c>
      <c r="DZ233" s="38">
        <v>7.7825918815748962E-2</v>
      </c>
      <c r="EA233" s="38">
        <v>0.21354145386766549</v>
      </c>
      <c r="EB233" s="38">
        <v>5.0749215363887403</v>
      </c>
      <c r="EE233" t="s">
        <v>91</v>
      </c>
      <c r="EF233" s="38">
        <v>56.32017729958477</v>
      </c>
      <c r="EG233" s="38">
        <v>0</v>
      </c>
      <c r="EH233" s="38">
        <v>0</v>
      </c>
      <c r="EI233" s="38">
        <v>0</v>
      </c>
      <c r="EJ233" s="38">
        <v>0</v>
      </c>
      <c r="EK233" s="38">
        <v>0</v>
      </c>
      <c r="EL233" s="38">
        <v>0</v>
      </c>
      <c r="EM233" s="38">
        <v>0</v>
      </c>
      <c r="EN233" s="38">
        <v>56.32017729958477</v>
      </c>
      <c r="EQ233" t="s">
        <v>91</v>
      </c>
      <c r="ER233" s="38">
        <v>2.3845489242431039</v>
      </c>
      <c r="ES233" s="38">
        <v>0</v>
      </c>
      <c r="ET233" s="38">
        <v>0</v>
      </c>
      <c r="EU233" s="38">
        <v>0</v>
      </c>
      <c r="EV233" s="38">
        <v>0</v>
      </c>
      <c r="EW233" s="38">
        <v>0</v>
      </c>
      <c r="EX233" s="38">
        <v>0</v>
      </c>
      <c r="EY233" s="38">
        <v>0</v>
      </c>
      <c r="EZ233" s="38">
        <v>2.3845489242431039</v>
      </c>
      <c r="FC233" t="s">
        <v>91</v>
      </c>
      <c r="FD233" s="38">
        <v>21.668518046253691</v>
      </c>
      <c r="FE233" s="38">
        <v>0</v>
      </c>
      <c r="FF233" s="38">
        <v>0</v>
      </c>
      <c r="FG233" s="38">
        <v>0</v>
      </c>
      <c r="FH233" s="38">
        <v>0</v>
      </c>
      <c r="FI233" s="38">
        <v>0</v>
      </c>
      <c r="FJ233" s="38">
        <v>0</v>
      </c>
      <c r="FK233" s="38">
        <v>0</v>
      </c>
      <c r="FL233" s="38">
        <v>21.668518046253691</v>
      </c>
      <c r="FP233" s="38"/>
      <c r="FQ233" s="38"/>
      <c r="FR233" s="38"/>
      <c r="FS233" s="38"/>
      <c r="FT233" s="38"/>
      <c r="FU233" s="38"/>
      <c r="FV233" s="38"/>
      <c r="GL233" s="38" t="s">
        <v>91</v>
      </c>
      <c r="GM233" s="38">
        <v>0</v>
      </c>
      <c r="GN233" s="38"/>
      <c r="GO233" s="38"/>
      <c r="GP233" s="38"/>
      <c r="GQ233" s="38"/>
      <c r="GS233" s="38"/>
      <c r="GT233" s="38"/>
      <c r="GU233" s="38">
        <v>0</v>
      </c>
      <c r="GX233" t="s">
        <v>76</v>
      </c>
      <c r="GY233" s="38">
        <v>0</v>
      </c>
      <c r="GZ233" s="38">
        <v>0</v>
      </c>
      <c r="HA233" s="38">
        <v>0</v>
      </c>
      <c r="HB233" s="38">
        <v>0</v>
      </c>
      <c r="HC233" s="38">
        <v>0</v>
      </c>
      <c r="HD233" s="38"/>
      <c r="HE233" s="38">
        <v>0</v>
      </c>
      <c r="HF233" s="38">
        <v>0</v>
      </c>
      <c r="HG233" s="38"/>
    </row>
    <row r="234" spans="1:229" ht="18" x14ac:dyDescent="0.25">
      <c r="A234" s="93"/>
      <c r="B234" s="96"/>
      <c r="C234" s="22" t="s">
        <v>87</v>
      </c>
      <c r="D234" s="75"/>
      <c r="E234" s="76">
        <v>0.18500834823515744</v>
      </c>
      <c r="F234" s="76"/>
      <c r="G234" s="76">
        <v>0</v>
      </c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7"/>
      <c r="V234" s="75">
        <f t="shared" si="73"/>
        <v>0.18500834823515744</v>
      </c>
      <c r="W234" s="75"/>
      <c r="X234" s="76"/>
      <c r="Y234" s="76"/>
      <c r="Z234" s="76">
        <v>1016.9144933458772</v>
      </c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>
        <v>0.2195683412751914</v>
      </c>
      <c r="AL234" s="76"/>
      <c r="AM234" s="76">
        <v>106.92739863480257</v>
      </c>
      <c r="AN234" s="78">
        <f t="shared" si="74"/>
        <v>1124.0614603219549</v>
      </c>
      <c r="AO234" s="78">
        <f t="shared" si="75"/>
        <v>1124.2464686701901</v>
      </c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F234" s="38"/>
      <c r="BG234" s="38" t="s">
        <v>76</v>
      </c>
      <c r="BH234" s="38">
        <v>429.75002447362834</v>
      </c>
      <c r="BI234" s="38">
        <v>55.160785293834628</v>
      </c>
      <c r="BJ234" s="38">
        <v>163.47585627608876</v>
      </c>
      <c r="BK234" s="38">
        <v>52.79448941622875</v>
      </c>
      <c r="BL234" s="38">
        <v>11.942827906595296</v>
      </c>
      <c r="BM234" s="38">
        <v>5.911677006447869</v>
      </c>
      <c r="BN234" s="38">
        <v>0.18500834823515744</v>
      </c>
      <c r="BO234" s="38">
        <v>0.11616602956167175</v>
      </c>
      <c r="BP234" s="38">
        <v>0.11616602956167175</v>
      </c>
      <c r="BQ234" s="38">
        <v>192.96007960991179</v>
      </c>
      <c r="BR234" s="38">
        <v>0.23786787630234527</v>
      </c>
      <c r="BS234" s="38">
        <v>912.65094826639631</v>
      </c>
      <c r="BT234" s="38"/>
      <c r="BV234" t="s">
        <v>89</v>
      </c>
      <c r="BW234" s="38">
        <v>1.3233319107489458</v>
      </c>
      <c r="BX234" s="38">
        <v>0</v>
      </c>
      <c r="BY234" s="38">
        <v>0</v>
      </c>
      <c r="BZ234" s="38">
        <v>0</v>
      </c>
      <c r="CA234" s="38">
        <v>0</v>
      </c>
      <c r="CB234" s="38">
        <v>0</v>
      </c>
      <c r="CC234" s="38">
        <v>0</v>
      </c>
      <c r="CD234" s="38">
        <v>0</v>
      </c>
      <c r="CE234" s="38"/>
      <c r="CF234" s="38">
        <v>0</v>
      </c>
      <c r="CG234" s="38">
        <v>0</v>
      </c>
      <c r="CH234" s="38">
        <v>0</v>
      </c>
      <c r="CI234" s="38">
        <v>0</v>
      </c>
      <c r="CJ234" s="38">
        <v>0</v>
      </c>
      <c r="CK234" s="38"/>
      <c r="CL234" s="38">
        <v>0</v>
      </c>
      <c r="CM234" s="38">
        <v>0</v>
      </c>
      <c r="CN234" s="38">
        <v>1.3233319107489458</v>
      </c>
      <c r="CQ234" t="s">
        <v>91</v>
      </c>
      <c r="CR234" s="38">
        <v>3.8601507920255931</v>
      </c>
      <c r="CS234" s="38">
        <v>0</v>
      </c>
      <c r="CT234" s="38">
        <v>0</v>
      </c>
      <c r="CU234" s="38">
        <v>0</v>
      </c>
      <c r="CV234" s="38">
        <v>0</v>
      </c>
      <c r="CW234" s="38">
        <v>0</v>
      </c>
      <c r="CX234" s="38">
        <v>0</v>
      </c>
      <c r="CY234" s="38">
        <v>0</v>
      </c>
      <c r="CZ234" s="38">
        <v>0</v>
      </c>
      <c r="DA234" s="38">
        <v>0</v>
      </c>
      <c r="DB234" s="38">
        <v>0</v>
      </c>
      <c r="DC234" s="38">
        <v>3.8601507920255931</v>
      </c>
      <c r="DF234" t="s">
        <v>76</v>
      </c>
      <c r="DG234" s="38">
        <v>0.53696677539435012</v>
      </c>
      <c r="DH234" s="38">
        <v>1.5869796934599305</v>
      </c>
      <c r="DI234" s="38">
        <v>0</v>
      </c>
      <c r="DJ234" s="38">
        <v>1.9411144780695385E-2</v>
      </c>
      <c r="DK234" s="38">
        <v>3.970528377331016E-2</v>
      </c>
      <c r="DL234" s="38">
        <v>0</v>
      </c>
      <c r="DM234" s="38">
        <v>8.7852914380910523</v>
      </c>
      <c r="DN234" s="38">
        <v>235.5106851941793</v>
      </c>
      <c r="DO234" s="38">
        <f t="shared" si="72"/>
        <v>246.47903952967863</v>
      </c>
      <c r="DQ234" s="38"/>
      <c r="DR234" s="38" t="s">
        <v>91</v>
      </c>
      <c r="DS234" s="38">
        <v>6.9479097086858541</v>
      </c>
      <c r="DT234" s="38">
        <v>0</v>
      </c>
      <c r="DU234" s="38">
        <v>0</v>
      </c>
      <c r="DV234" s="38">
        <v>0</v>
      </c>
      <c r="DW234" s="38">
        <v>0</v>
      </c>
      <c r="DX234" s="38"/>
      <c r="DY234" s="38">
        <v>0</v>
      </c>
      <c r="DZ234" s="38">
        <v>0</v>
      </c>
      <c r="EA234" s="38">
        <v>0</v>
      </c>
      <c r="EB234" s="38">
        <v>6.9479097086858541</v>
      </c>
      <c r="EE234" t="s">
        <v>76</v>
      </c>
      <c r="EF234" s="38">
        <v>63.727963347350013</v>
      </c>
      <c r="EG234" s="38">
        <v>0.13525599575461084</v>
      </c>
      <c r="EH234" s="38">
        <v>0</v>
      </c>
      <c r="EI234" s="38">
        <v>0</v>
      </c>
      <c r="EJ234" s="38">
        <v>0</v>
      </c>
      <c r="EK234" s="38">
        <v>0</v>
      </c>
      <c r="EL234" s="38">
        <v>0</v>
      </c>
      <c r="EM234" s="38">
        <v>0</v>
      </c>
      <c r="EN234" s="38">
        <v>63.863219343104618</v>
      </c>
      <c r="EQ234" t="s">
        <v>76</v>
      </c>
      <c r="ER234" s="38">
        <v>13.375145239838307</v>
      </c>
      <c r="ES234" s="38">
        <v>0.36520382976000004</v>
      </c>
      <c r="ET234" s="38">
        <v>275.23160941594438</v>
      </c>
      <c r="EU234" s="38">
        <v>0</v>
      </c>
      <c r="EV234" s="38">
        <v>9.312654490331612</v>
      </c>
      <c r="EW234" s="38">
        <v>0</v>
      </c>
      <c r="EX234" s="38">
        <v>0</v>
      </c>
      <c r="EY234" s="38">
        <v>0</v>
      </c>
      <c r="EZ234" s="38">
        <v>298.28461297587432</v>
      </c>
      <c r="FC234" t="s">
        <v>76</v>
      </c>
      <c r="FD234" s="38">
        <v>169.08417172268872</v>
      </c>
      <c r="FE234" s="38">
        <v>0.29861627776882754</v>
      </c>
      <c r="FF234" s="38">
        <v>0</v>
      </c>
      <c r="FG234" s="38">
        <v>0.57917793103448278</v>
      </c>
      <c r="FH234" s="38">
        <v>0</v>
      </c>
      <c r="FI234" s="38">
        <v>0</v>
      </c>
      <c r="FJ234" s="38">
        <v>0</v>
      </c>
      <c r="FK234" s="38">
        <v>0</v>
      </c>
      <c r="FL234" s="38">
        <v>169.96196593149205</v>
      </c>
      <c r="FP234" s="38"/>
      <c r="FQ234" s="38"/>
      <c r="FR234" s="38"/>
      <c r="FS234" s="38"/>
      <c r="FT234" s="38"/>
      <c r="FU234" s="38"/>
      <c r="FV234" s="38"/>
      <c r="GL234" s="38" t="s">
        <v>119</v>
      </c>
      <c r="GM234" s="38"/>
      <c r="GN234" s="38">
        <v>724.03504650361469</v>
      </c>
      <c r="GO234" s="38">
        <v>1171.066919257401</v>
      </c>
      <c r="GP234" s="38"/>
      <c r="GQ234" s="38"/>
      <c r="GR234" s="38">
        <v>0</v>
      </c>
      <c r="GS234" s="38">
        <v>1731.9874892418111</v>
      </c>
      <c r="GT234" s="38">
        <v>1222.7656572353146</v>
      </c>
      <c r="GU234" s="38">
        <v>4849.8551122381414</v>
      </c>
      <c r="HF234">
        <v>0</v>
      </c>
    </row>
    <row r="235" spans="1:229" ht="18" x14ac:dyDescent="0.25">
      <c r="A235" s="93"/>
      <c r="B235" s="96"/>
      <c r="C235" s="23" t="s">
        <v>88</v>
      </c>
      <c r="D235" s="71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3"/>
      <c r="V235" s="71">
        <f t="shared" si="73"/>
        <v>0</v>
      </c>
      <c r="W235" s="71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>
        <v>45.802790286071662</v>
      </c>
      <c r="AN235" s="74">
        <f t="shared" si="74"/>
        <v>45.802790286071662</v>
      </c>
      <c r="AO235" s="74">
        <f t="shared" si="75"/>
        <v>45.802790286071662</v>
      </c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V235" t="s">
        <v>90</v>
      </c>
      <c r="BW235" s="38">
        <v>3.5307215535538763</v>
      </c>
      <c r="BX235" s="38">
        <v>0</v>
      </c>
      <c r="BY235" s="38">
        <v>0</v>
      </c>
      <c r="BZ235" s="38">
        <v>0</v>
      </c>
      <c r="CA235" s="38">
        <v>0</v>
      </c>
      <c r="CB235" s="38">
        <v>0</v>
      </c>
      <c r="CC235" s="38">
        <v>0</v>
      </c>
      <c r="CD235" s="38">
        <v>0</v>
      </c>
      <c r="CE235" s="38"/>
      <c r="CF235" s="38">
        <v>0</v>
      </c>
      <c r="CG235" s="38">
        <v>0</v>
      </c>
      <c r="CH235" s="38">
        <v>0</v>
      </c>
      <c r="CI235" s="38">
        <v>1.4264915999743451E-2</v>
      </c>
      <c r="CJ235" s="38">
        <v>4.0997837432278042E-2</v>
      </c>
      <c r="CK235" s="38"/>
      <c r="CL235" s="38">
        <v>0</v>
      </c>
      <c r="CM235" s="38">
        <v>0</v>
      </c>
      <c r="CN235" s="38">
        <v>3.5859843069858979</v>
      </c>
      <c r="CQ235" t="s">
        <v>76</v>
      </c>
      <c r="CR235" s="38">
        <v>2709.7155655045722</v>
      </c>
      <c r="CS235" s="38">
        <v>1086.108912700201</v>
      </c>
      <c r="CT235" s="38">
        <v>5900.0648633316468</v>
      </c>
      <c r="CU235" s="38">
        <v>1.9965427016595994</v>
      </c>
      <c r="CV235" s="38">
        <v>1.2580657260924804</v>
      </c>
      <c r="CW235" s="38">
        <v>0.37642769062898751</v>
      </c>
      <c r="CX235" s="38">
        <v>54.397469099130845</v>
      </c>
      <c r="CY235" s="38">
        <v>23.282249792756456</v>
      </c>
      <c r="CZ235" s="38">
        <v>0.78228430542656668</v>
      </c>
      <c r="DA235" s="38">
        <v>7170.1435606384521</v>
      </c>
      <c r="DB235" s="38">
        <v>1028.8230023271751</v>
      </c>
      <c r="DC235" s="38">
        <v>17976.948943817737</v>
      </c>
      <c r="DN235">
        <v>0</v>
      </c>
      <c r="DQ235" s="38"/>
      <c r="DR235" s="38" t="s">
        <v>76</v>
      </c>
      <c r="DS235" s="38">
        <v>231.56705810015004</v>
      </c>
      <c r="DT235" s="38">
        <v>4.4783852944030462</v>
      </c>
      <c r="DU235" s="38">
        <v>0</v>
      </c>
      <c r="DV235" s="38">
        <v>7.3228401849136588</v>
      </c>
      <c r="DW235" s="38">
        <v>1.349530033182372E-2</v>
      </c>
      <c r="DX235" s="38">
        <v>0</v>
      </c>
      <c r="DY235" s="38">
        <v>0.39040288921783095</v>
      </c>
      <c r="DZ235" s="38">
        <v>6.2089718981429378</v>
      </c>
      <c r="EA235" s="38">
        <v>133.7806803746241</v>
      </c>
      <c r="EB235" s="38">
        <v>383.7618340417834</v>
      </c>
      <c r="FP235" s="38"/>
      <c r="FQ235" s="38"/>
      <c r="FR235" s="38"/>
      <c r="FS235" s="38"/>
      <c r="FT235" s="38"/>
      <c r="FU235" s="38"/>
      <c r="FV235" s="38"/>
      <c r="GL235" s="38" t="s">
        <v>120</v>
      </c>
      <c r="GM235" s="38"/>
      <c r="GN235" s="38">
        <v>189.14291937844126</v>
      </c>
      <c r="GO235" s="38">
        <v>113.15724937385214</v>
      </c>
      <c r="GP235" s="38"/>
      <c r="GQ235" s="38"/>
      <c r="GR235" s="38">
        <v>0</v>
      </c>
      <c r="GS235" s="38">
        <v>4983.8460285590618</v>
      </c>
      <c r="GT235" s="38">
        <v>713.02618238724187</v>
      </c>
      <c r="GU235" s="38">
        <v>5999.1723796985971</v>
      </c>
      <c r="HF235">
        <v>0</v>
      </c>
    </row>
    <row r="236" spans="1:229" ht="18" x14ac:dyDescent="0.25">
      <c r="A236" s="93"/>
      <c r="B236" s="96"/>
      <c r="C236" s="22" t="s">
        <v>89</v>
      </c>
      <c r="D236" s="75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7"/>
      <c r="V236" s="75">
        <f t="shared" si="73"/>
        <v>0</v>
      </c>
      <c r="W236" s="75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>
        <v>10.558405728530152</v>
      </c>
      <c r="AN236" s="78">
        <f t="shared" si="74"/>
        <v>10.558405728530152</v>
      </c>
      <c r="AO236" s="78">
        <f t="shared" si="75"/>
        <v>10.558405728530152</v>
      </c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V236" t="s">
        <v>91</v>
      </c>
      <c r="BW236" s="38">
        <v>13.889932712181725</v>
      </c>
      <c r="BX236" s="38">
        <v>0</v>
      </c>
      <c r="BY236" s="38">
        <v>0</v>
      </c>
      <c r="BZ236" s="38">
        <v>0</v>
      </c>
      <c r="CA236" s="38">
        <v>0</v>
      </c>
      <c r="CB236" s="38">
        <v>0</v>
      </c>
      <c r="CC236" s="38">
        <v>0</v>
      </c>
      <c r="CD236" s="38">
        <v>0</v>
      </c>
      <c r="CE236" s="38"/>
      <c r="CF236" s="38">
        <v>0</v>
      </c>
      <c r="CG236" s="38">
        <v>0</v>
      </c>
      <c r="CH236" s="38">
        <v>0</v>
      </c>
      <c r="CI236" s="38">
        <v>0</v>
      </c>
      <c r="CJ236" s="38">
        <v>0</v>
      </c>
      <c r="CK236" s="38"/>
      <c r="CL236" s="38">
        <v>0</v>
      </c>
      <c r="CM236" s="38">
        <v>0</v>
      </c>
      <c r="CN236" s="38">
        <v>13.889932712181725</v>
      </c>
      <c r="DA236">
        <v>0</v>
      </c>
      <c r="DN236">
        <v>0</v>
      </c>
      <c r="EA236">
        <v>0</v>
      </c>
      <c r="FP236" s="38"/>
      <c r="FQ236" s="38"/>
      <c r="FR236" s="38"/>
      <c r="FS236" s="38"/>
      <c r="FT236" s="38"/>
      <c r="FU236" s="38"/>
      <c r="FV236" s="38"/>
      <c r="GL236" s="38" t="s">
        <v>76</v>
      </c>
      <c r="GM236" s="38">
        <v>0</v>
      </c>
      <c r="GN236" s="38">
        <v>913.17796588205601</v>
      </c>
      <c r="GO236" s="38">
        <v>1284.2241686312532</v>
      </c>
      <c r="GP236" s="38">
        <v>0</v>
      </c>
      <c r="GQ236" s="38">
        <v>0</v>
      </c>
      <c r="GR236" s="38">
        <v>0</v>
      </c>
      <c r="GS236" s="38">
        <v>6719.5142476023375</v>
      </c>
      <c r="GT236" s="38">
        <v>1935.7918396225564</v>
      </c>
      <c r="GU236" s="38">
        <v>10852.708221738201</v>
      </c>
      <c r="HF236">
        <v>0</v>
      </c>
    </row>
    <row r="237" spans="1:229" ht="18" x14ac:dyDescent="0.25">
      <c r="A237" s="93"/>
      <c r="B237" s="96"/>
      <c r="C237" s="23" t="s">
        <v>90</v>
      </c>
      <c r="D237" s="71"/>
      <c r="E237" s="72"/>
      <c r="F237" s="72"/>
      <c r="G237" s="72"/>
      <c r="H237" s="72"/>
      <c r="I237" s="72"/>
      <c r="J237" s="72"/>
      <c r="K237" s="72"/>
      <c r="L237" s="72">
        <v>0</v>
      </c>
      <c r="M237" s="72"/>
      <c r="N237" s="72"/>
      <c r="O237" s="72"/>
      <c r="P237" s="72"/>
      <c r="Q237" s="72"/>
      <c r="R237" s="72"/>
      <c r="S237" s="72"/>
      <c r="T237" s="72"/>
      <c r="U237" s="73"/>
      <c r="V237" s="71">
        <f t="shared" si="73"/>
        <v>0</v>
      </c>
      <c r="W237" s="71"/>
      <c r="X237" s="72"/>
      <c r="Y237" s="72"/>
      <c r="Z237" s="72"/>
      <c r="AA237" s="72"/>
      <c r="AB237" s="72">
        <v>0.20288005851479338</v>
      </c>
      <c r="AC237" s="72"/>
      <c r="AD237" s="72">
        <v>0.72253117553526303</v>
      </c>
      <c r="AE237" s="72"/>
      <c r="AF237" s="72"/>
      <c r="AG237" s="72"/>
      <c r="AH237" s="72"/>
      <c r="AI237" s="72"/>
      <c r="AJ237" s="72"/>
      <c r="AK237" s="72"/>
      <c r="AL237" s="72"/>
      <c r="AM237" s="72">
        <v>440.41191007078947</v>
      </c>
      <c r="AN237" s="74">
        <f t="shared" si="74"/>
        <v>441.33732130483952</v>
      </c>
      <c r="AO237" s="74">
        <f t="shared" si="75"/>
        <v>441.33732130483952</v>
      </c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V237" t="s">
        <v>76</v>
      </c>
      <c r="BW237" s="38">
        <v>1264.3455362478394</v>
      </c>
      <c r="BX237" s="38">
        <v>763.55690767808164</v>
      </c>
      <c r="BY237" s="38">
        <v>1590.2406952181232</v>
      </c>
      <c r="BZ237" s="38">
        <v>605.72654158373223</v>
      </c>
      <c r="CA237" s="38">
        <v>63.694418056465594</v>
      </c>
      <c r="CB237" s="38">
        <v>145.36902298580841</v>
      </c>
      <c r="CC237" s="38">
        <v>10.848381035425231</v>
      </c>
      <c r="CD237" s="38">
        <v>93.34467961400405</v>
      </c>
      <c r="CE237" s="38">
        <v>0</v>
      </c>
      <c r="CF237" s="38">
        <v>7.7465491309900492E-2</v>
      </c>
      <c r="CG237" s="38">
        <v>290.32671125499286</v>
      </c>
      <c r="CH237" s="38">
        <v>78.726528230648427</v>
      </c>
      <c r="CI237" s="38">
        <v>1.4264915999743451E-2</v>
      </c>
      <c r="CJ237" s="38">
        <v>456.29785029444889</v>
      </c>
      <c r="CK237" s="38">
        <v>0</v>
      </c>
      <c r="CL237" s="38">
        <v>0</v>
      </c>
      <c r="CM237" s="38">
        <v>0</v>
      </c>
      <c r="CN237" s="38">
        <v>5362.5690026068787</v>
      </c>
      <c r="DA237">
        <v>0</v>
      </c>
      <c r="DN237">
        <v>0</v>
      </c>
      <c r="EA237">
        <v>0</v>
      </c>
      <c r="FP237" s="38"/>
      <c r="FQ237" s="38"/>
      <c r="FR237" s="38"/>
      <c r="FS237" s="38"/>
      <c r="FT237" s="38"/>
      <c r="FU237" s="38"/>
      <c r="FV237" s="38"/>
      <c r="GS237">
        <v>0</v>
      </c>
      <c r="HF237">
        <v>0</v>
      </c>
    </row>
    <row r="238" spans="1:229" ht="18" x14ac:dyDescent="0.25">
      <c r="A238" s="93"/>
      <c r="B238" s="96"/>
      <c r="C238" s="22" t="s">
        <v>91</v>
      </c>
      <c r="D238" s="75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7"/>
      <c r="V238" s="75">
        <f t="shared" si="73"/>
        <v>0</v>
      </c>
      <c r="W238" s="75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>
        <v>811.78973831438179</v>
      </c>
      <c r="AN238" s="78">
        <f t="shared" si="74"/>
        <v>811.78973831438179</v>
      </c>
      <c r="AO238" s="78">
        <f t="shared" si="75"/>
        <v>811.78973831438179</v>
      </c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CJ238">
        <v>0</v>
      </c>
      <c r="DA238">
        <v>0</v>
      </c>
      <c r="DN238">
        <v>0</v>
      </c>
      <c r="EA238">
        <v>0</v>
      </c>
      <c r="FP238" s="38"/>
      <c r="FQ238" s="38"/>
      <c r="FR238" s="38"/>
      <c r="FS238" s="38"/>
      <c r="FT238" s="38"/>
      <c r="FU238" s="38"/>
      <c r="FV238" s="38"/>
      <c r="GS238">
        <v>0</v>
      </c>
      <c r="HF238">
        <v>0</v>
      </c>
    </row>
    <row r="239" spans="1:229" x14ac:dyDescent="0.25">
      <c r="A239" s="93"/>
      <c r="B239" s="96"/>
      <c r="C239" s="23" t="s">
        <v>105</v>
      </c>
      <c r="D239" s="71"/>
      <c r="E239" s="72"/>
      <c r="F239" s="72"/>
      <c r="G239" s="72"/>
      <c r="H239" s="72">
        <v>0</v>
      </c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3"/>
      <c r="V239" s="71">
        <f t="shared" si="73"/>
        <v>0</v>
      </c>
      <c r="W239" s="71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4">
        <f t="shared" si="74"/>
        <v>0</v>
      </c>
      <c r="AO239" s="74">
        <f t="shared" si="75"/>
        <v>0</v>
      </c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CJ239">
        <v>0</v>
      </c>
      <c r="DA239">
        <v>0</v>
      </c>
      <c r="DN239">
        <v>0</v>
      </c>
      <c r="EA239">
        <v>0</v>
      </c>
      <c r="FP239" s="38"/>
      <c r="FQ239" s="38"/>
      <c r="FR239" s="38"/>
      <c r="FS239" s="38"/>
      <c r="FT239" s="38"/>
      <c r="FU239" s="38"/>
      <c r="FV239" s="38"/>
      <c r="GS239">
        <v>0</v>
      </c>
      <c r="HF239">
        <v>0</v>
      </c>
    </row>
    <row r="240" spans="1:229" x14ac:dyDescent="0.25">
      <c r="A240" s="94"/>
      <c r="B240" s="97"/>
      <c r="C240" s="31" t="s">
        <v>92</v>
      </c>
      <c r="D240" s="84">
        <f t="shared" ref="D240:K240" si="76">SUM(D225:D239)</f>
        <v>10.848381035425231</v>
      </c>
      <c r="E240" s="85">
        <f t="shared" si="76"/>
        <v>145.55403133404357</v>
      </c>
      <c r="F240" s="85">
        <f t="shared" si="76"/>
        <v>93.34467961400405</v>
      </c>
      <c r="G240" s="85">
        <f t="shared" si="76"/>
        <v>1172.3725650992164</v>
      </c>
      <c r="H240" s="85">
        <f t="shared" si="76"/>
        <v>0</v>
      </c>
      <c r="I240" s="85">
        <f t="shared" si="76"/>
        <v>0</v>
      </c>
      <c r="J240" s="85">
        <f t="shared" si="76"/>
        <v>0</v>
      </c>
      <c r="K240" s="85">
        <f t="shared" si="76"/>
        <v>0</v>
      </c>
      <c r="L240" s="85">
        <f>SUM(L225:L239)</f>
        <v>0</v>
      </c>
      <c r="M240" s="85">
        <f>SUM(M225:M239)</f>
        <v>6.7559730776045877</v>
      </c>
      <c r="N240" s="85">
        <f t="shared" ref="N240:S240" si="77">SUM(N225:N239)</f>
        <v>0</v>
      </c>
      <c r="O240" s="85">
        <f t="shared" si="77"/>
        <v>0</v>
      </c>
      <c r="P240" s="85">
        <f t="shared" si="77"/>
        <v>0</v>
      </c>
      <c r="Q240" s="85">
        <f t="shared" si="77"/>
        <v>0</v>
      </c>
      <c r="R240" s="85">
        <f t="shared" si="77"/>
        <v>0</v>
      </c>
      <c r="S240" s="85">
        <f t="shared" si="77"/>
        <v>0</v>
      </c>
      <c r="T240" s="85">
        <f>SUM(T225:T239)</f>
        <v>0</v>
      </c>
      <c r="U240" s="85"/>
      <c r="V240" s="84">
        <f>SUM(D240:T240)</f>
        <v>1428.8756301602937</v>
      </c>
      <c r="W240" s="84">
        <f t="shared" ref="W240:AL240" si="78">SUM(W225:W239)</f>
        <v>0</v>
      </c>
      <c r="X240" s="85">
        <f t="shared" si="78"/>
        <v>0</v>
      </c>
      <c r="Y240" s="85">
        <f t="shared" si="78"/>
        <v>81.541573342670716</v>
      </c>
      <c r="Z240" s="85">
        <f t="shared" si="78"/>
        <v>3558.5770856499194</v>
      </c>
      <c r="AA240" s="85">
        <f t="shared" si="78"/>
        <v>3240.0843192419779</v>
      </c>
      <c r="AB240" s="85">
        <f t="shared" si="78"/>
        <v>15.906978587221971</v>
      </c>
      <c r="AC240" s="85">
        <f t="shared" si="78"/>
        <v>133.02064593352912</v>
      </c>
      <c r="AD240" s="85">
        <f t="shared" si="78"/>
        <v>14908.207103713952</v>
      </c>
      <c r="AE240" s="85">
        <f t="shared" si="78"/>
        <v>0</v>
      </c>
      <c r="AF240" s="85">
        <f t="shared" si="78"/>
        <v>344.84034638368536</v>
      </c>
      <c r="AG240" s="85">
        <f t="shared" si="78"/>
        <v>102.00877802340489</v>
      </c>
      <c r="AH240" s="85">
        <f t="shared" si="78"/>
        <v>0</v>
      </c>
      <c r="AI240" s="85">
        <f t="shared" si="78"/>
        <v>0</v>
      </c>
      <c r="AJ240" s="85">
        <f t="shared" si="78"/>
        <v>0</v>
      </c>
      <c r="AK240" s="85">
        <f t="shared" si="78"/>
        <v>9074.5363614537582</v>
      </c>
      <c r="AL240" s="85">
        <f t="shared" si="78"/>
        <v>0</v>
      </c>
      <c r="AM240" s="85">
        <f>SUM(AM225:AM239)</f>
        <v>5715.6912585911696</v>
      </c>
      <c r="AN240" s="84">
        <f>SUM(W240:AM240)</f>
        <v>37174.414450921293</v>
      </c>
      <c r="AO240" s="86">
        <f>+AN240+V240</f>
        <v>38603.290081081585</v>
      </c>
      <c r="AP240" s="3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CJ240">
        <v>0</v>
      </c>
      <c r="DA240">
        <v>0</v>
      </c>
      <c r="DN240">
        <v>0</v>
      </c>
      <c r="EA240">
        <v>0</v>
      </c>
      <c r="FP240" s="38"/>
      <c r="FQ240" s="38"/>
      <c r="FR240" s="38"/>
      <c r="FS240" s="38"/>
      <c r="FT240" s="38"/>
      <c r="FU240" s="38"/>
      <c r="FV240" s="38"/>
      <c r="GS240">
        <v>0</v>
      </c>
      <c r="HF240">
        <v>0</v>
      </c>
    </row>
    <row r="241" spans="1:216" x14ac:dyDescent="0.25">
      <c r="AP241" s="3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CJ241">
        <v>0</v>
      </c>
      <c r="DA241">
        <v>0</v>
      </c>
      <c r="DN241">
        <v>0</v>
      </c>
      <c r="EA241">
        <v>0</v>
      </c>
      <c r="FP241" s="38"/>
      <c r="FQ241" s="38"/>
      <c r="FR241" s="38"/>
      <c r="FS241" s="38"/>
      <c r="FT241" s="38"/>
      <c r="FU241" s="38"/>
      <c r="FV241" s="38"/>
      <c r="GS241">
        <v>0</v>
      </c>
      <c r="HF241">
        <v>0</v>
      </c>
    </row>
    <row r="242" spans="1:216" x14ac:dyDescent="0.25"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CJ242">
        <v>0</v>
      </c>
      <c r="DA242">
        <v>0</v>
      </c>
      <c r="DN242">
        <v>0</v>
      </c>
      <c r="EA242">
        <v>0</v>
      </c>
      <c r="FP242" s="38"/>
      <c r="FQ242" s="38"/>
      <c r="FR242" s="38"/>
      <c r="FS242" s="38"/>
      <c r="FT242" s="38"/>
      <c r="FU242" s="38"/>
      <c r="FV242" s="38"/>
      <c r="GS242">
        <v>0</v>
      </c>
      <c r="HF242">
        <v>0</v>
      </c>
    </row>
    <row r="243" spans="1:216" x14ac:dyDescent="0.25">
      <c r="A243" s="1"/>
      <c r="B243" s="99" t="s">
        <v>163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S243" t="s">
        <v>128</v>
      </c>
      <c r="CJ243">
        <v>0</v>
      </c>
      <c r="DA243">
        <v>0</v>
      </c>
      <c r="DN243">
        <v>0</v>
      </c>
      <c r="EA243">
        <v>0</v>
      </c>
      <c r="FP243" s="38"/>
      <c r="FQ243" s="38"/>
      <c r="FR243" s="38"/>
      <c r="FS243" s="38"/>
      <c r="FT243" s="38"/>
      <c r="FU243" s="38"/>
      <c r="FV243" s="38"/>
      <c r="GS243">
        <v>0</v>
      </c>
      <c r="HF243">
        <v>0</v>
      </c>
    </row>
    <row r="244" spans="1:216" x14ac:dyDescent="0.25">
      <c r="A244" s="2"/>
      <c r="B244" s="3"/>
      <c r="C244" s="4"/>
      <c r="D244" s="88" t="s">
        <v>0</v>
      </c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9"/>
      <c r="W244" s="90" t="s">
        <v>1</v>
      </c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2"/>
      <c r="AO244" s="5"/>
      <c r="AQ244" t="s">
        <v>140</v>
      </c>
      <c r="AS244" t="s">
        <v>95</v>
      </c>
      <c r="BF244" s="38" t="s">
        <v>161</v>
      </c>
      <c r="BG244" s="38"/>
      <c r="BH244" s="38"/>
      <c r="BI244" s="38" t="s">
        <v>95</v>
      </c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U244" t="s">
        <v>161</v>
      </c>
      <c r="BW244" t="s">
        <v>95</v>
      </c>
      <c r="CP244" t="s">
        <v>140</v>
      </c>
      <c r="CR244" t="s">
        <v>95</v>
      </c>
      <c r="DE244" t="s">
        <v>161</v>
      </c>
      <c r="DG244" t="s">
        <v>95</v>
      </c>
      <c r="DN244">
        <v>0</v>
      </c>
      <c r="DQ244" s="38" t="s">
        <v>161</v>
      </c>
      <c r="DR244" s="38"/>
      <c r="DS244" s="38" t="s">
        <v>95</v>
      </c>
      <c r="DT244" s="38"/>
      <c r="DU244" s="38"/>
      <c r="DV244" s="38"/>
      <c r="DW244" s="38"/>
      <c r="DX244" s="38"/>
      <c r="DY244" s="38"/>
      <c r="DZ244" s="38"/>
      <c r="EA244" s="38"/>
      <c r="EB244" s="38"/>
      <c r="ED244" t="s">
        <v>161</v>
      </c>
      <c r="EF244" t="s">
        <v>95</v>
      </c>
      <c r="EP244" t="s">
        <v>161</v>
      </c>
      <c r="ER244" t="s">
        <v>95</v>
      </c>
      <c r="FB244" t="s">
        <v>161</v>
      </c>
      <c r="FD244" t="s">
        <v>95</v>
      </c>
      <c r="GK244" t="s">
        <v>161</v>
      </c>
      <c r="GM244" t="s">
        <v>95</v>
      </c>
      <c r="GW244" t="s">
        <v>161</v>
      </c>
      <c r="GY244" t="s">
        <v>95</v>
      </c>
      <c r="HF244">
        <v>0</v>
      </c>
    </row>
    <row r="245" spans="1:216" s="43" customFormat="1" ht="15" customHeight="1" x14ac:dyDescent="0.25">
      <c r="A245" s="2"/>
      <c r="B245" s="2" t="str">
        <f>+AQ244</f>
        <v>DEPARTAMENTO DE JUNIN</v>
      </c>
      <c r="C245" s="6"/>
      <c r="D245" s="53" t="s">
        <v>2</v>
      </c>
      <c r="E245" s="54" t="s">
        <v>3</v>
      </c>
      <c r="F245" s="54" t="s">
        <v>4</v>
      </c>
      <c r="G245" s="54" t="s">
        <v>5</v>
      </c>
      <c r="H245" s="54" t="s">
        <v>6</v>
      </c>
      <c r="I245" s="54" t="s">
        <v>7</v>
      </c>
      <c r="J245" s="54" t="s">
        <v>8</v>
      </c>
      <c r="K245" s="54" t="s">
        <v>9</v>
      </c>
      <c r="L245" s="54" t="s">
        <v>10</v>
      </c>
      <c r="M245" s="54" t="s">
        <v>11</v>
      </c>
      <c r="N245" s="54" t="s">
        <v>12</v>
      </c>
      <c r="O245" s="54" t="s">
        <v>13</v>
      </c>
      <c r="P245" s="54" t="s">
        <v>14</v>
      </c>
      <c r="Q245" s="54" t="s">
        <v>15</v>
      </c>
      <c r="R245" s="54" t="s">
        <v>16</v>
      </c>
      <c r="S245" s="54" t="s">
        <v>17</v>
      </c>
      <c r="T245" s="54" t="s">
        <v>18</v>
      </c>
      <c r="U245" s="55" t="s">
        <v>19</v>
      </c>
      <c r="V245" s="56" t="s">
        <v>20</v>
      </c>
      <c r="W245" s="53" t="s">
        <v>21</v>
      </c>
      <c r="X245" s="54" t="s">
        <v>22</v>
      </c>
      <c r="Y245" s="54" t="s">
        <v>23</v>
      </c>
      <c r="Z245" s="54" t="s">
        <v>24</v>
      </c>
      <c r="AA245" s="54" t="s">
        <v>25</v>
      </c>
      <c r="AB245" s="54" t="s">
        <v>26</v>
      </c>
      <c r="AC245" s="54" t="s">
        <v>27</v>
      </c>
      <c r="AD245" s="54" t="s">
        <v>28</v>
      </c>
      <c r="AE245" s="54" t="s">
        <v>29</v>
      </c>
      <c r="AF245" s="54" t="s">
        <v>30</v>
      </c>
      <c r="AG245" s="54" t="s">
        <v>31</v>
      </c>
      <c r="AH245" s="54" t="s">
        <v>32</v>
      </c>
      <c r="AI245" s="54" t="s">
        <v>33</v>
      </c>
      <c r="AJ245" s="54" t="s">
        <v>34</v>
      </c>
      <c r="AK245" s="54" t="s">
        <v>35</v>
      </c>
      <c r="AL245" s="54" t="s">
        <v>36</v>
      </c>
      <c r="AM245" s="54" t="s">
        <v>37</v>
      </c>
      <c r="AN245" s="57" t="s">
        <v>38</v>
      </c>
      <c r="AO245" s="57" t="s">
        <v>39</v>
      </c>
      <c r="AS245" s="43" t="s">
        <v>106</v>
      </c>
      <c r="AT245" s="43" t="s">
        <v>72</v>
      </c>
      <c r="AU245" s="43" t="s">
        <v>96</v>
      </c>
      <c r="AV245" s="43" t="s">
        <v>43</v>
      </c>
      <c r="AW245" s="43" t="s">
        <v>107</v>
      </c>
      <c r="AX245" s="43" t="s">
        <v>97</v>
      </c>
      <c r="AY245" s="43" t="s">
        <v>98</v>
      </c>
      <c r="AZ245" s="43" t="s">
        <v>99</v>
      </c>
      <c r="BA245" s="43" t="s">
        <v>44</v>
      </c>
      <c r="BB245" s="43" t="s">
        <v>100</v>
      </c>
      <c r="BC245" s="43" t="s">
        <v>101</v>
      </c>
      <c r="BD245" s="43" t="s">
        <v>102</v>
      </c>
      <c r="BF245" s="52" t="s">
        <v>77</v>
      </c>
      <c r="BG245" s="52"/>
      <c r="BH245" s="52" t="s">
        <v>106</v>
      </c>
      <c r="BI245" s="52" t="s">
        <v>96</v>
      </c>
      <c r="BJ245" s="52" t="s">
        <v>72</v>
      </c>
      <c r="BK245" s="52" t="s">
        <v>43</v>
      </c>
      <c r="BL245" s="52" t="s">
        <v>61</v>
      </c>
      <c r="BM245" s="52" t="s">
        <v>97</v>
      </c>
      <c r="BN245" s="52" t="s">
        <v>110</v>
      </c>
      <c r="BO245" s="52" t="s">
        <v>67</v>
      </c>
      <c r="BP245" s="52" t="s">
        <v>98</v>
      </c>
      <c r="BQ245" s="52" t="s">
        <v>99</v>
      </c>
      <c r="BR245" s="52" t="s">
        <v>63</v>
      </c>
      <c r="BS245" s="52" t="s">
        <v>76</v>
      </c>
      <c r="BU245" s="43" t="s">
        <v>116</v>
      </c>
      <c r="BW245" s="43" t="s">
        <v>74</v>
      </c>
      <c r="BX245" s="43" t="s">
        <v>96</v>
      </c>
      <c r="BY245" s="43" t="s">
        <v>72</v>
      </c>
      <c r="BZ245" s="43" t="s">
        <v>43</v>
      </c>
      <c r="CA245" s="43" t="s">
        <v>61</v>
      </c>
      <c r="CB245" s="43" t="s">
        <v>110</v>
      </c>
      <c r="CC245" s="43" t="s">
        <v>111</v>
      </c>
      <c r="CD245" s="43" t="s">
        <v>112</v>
      </c>
      <c r="CE245" s="43" t="s">
        <v>59</v>
      </c>
      <c r="CF245" s="43" t="s">
        <v>97</v>
      </c>
      <c r="CG245" s="43" t="s">
        <v>113</v>
      </c>
      <c r="CH245" s="43" t="s">
        <v>68</v>
      </c>
      <c r="CI245" s="43" t="s">
        <v>98</v>
      </c>
      <c r="CJ245" s="43" t="s">
        <v>99</v>
      </c>
      <c r="CK245" s="43" t="s">
        <v>63</v>
      </c>
      <c r="CL245" s="43" t="s">
        <v>114</v>
      </c>
      <c r="CM245" s="43" t="s">
        <v>115</v>
      </c>
      <c r="CN245" s="43" t="s">
        <v>76</v>
      </c>
      <c r="CO245"/>
      <c r="CP245" s="43" t="s">
        <v>77</v>
      </c>
      <c r="CR245" s="43" t="s">
        <v>106</v>
      </c>
      <c r="CS245" s="43" t="s">
        <v>96</v>
      </c>
      <c r="CT245" s="43" t="s">
        <v>72</v>
      </c>
      <c r="CU245" s="43" t="s">
        <v>43</v>
      </c>
      <c r="CV245" s="43" t="s">
        <v>61</v>
      </c>
      <c r="CW245" s="43" t="s">
        <v>97</v>
      </c>
      <c r="CX245" s="43" t="s">
        <v>113</v>
      </c>
      <c r="CY245" s="43" t="s">
        <v>68</v>
      </c>
      <c r="CZ245" s="43" t="s">
        <v>98</v>
      </c>
      <c r="DA245" s="43" t="s">
        <v>99</v>
      </c>
      <c r="DB245" s="43" t="s">
        <v>63</v>
      </c>
      <c r="DC245" s="43" t="s">
        <v>76</v>
      </c>
      <c r="DD245"/>
      <c r="DE245" s="43" t="s">
        <v>77</v>
      </c>
      <c r="DG245" s="43" t="s">
        <v>106</v>
      </c>
      <c r="DH245" s="43" t="s">
        <v>96</v>
      </c>
      <c r="DI245" s="43" t="s">
        <v>72</v>
      </c>
      <c r="DJ245" s="43" t="s">
        <v>43</v>
      </c>
      <c r="DK245" s="43" t="s">
        <v>61</v>
      </c>
      <c r="DL245" s="43" t="s">
        <v>97</v>
      </c>
      <c r="DM245" s="43" t="s">
        <v>98</v>
      </c>
      <c r="DN245" s="43" t="s">
        <v>99</v>
      </c>
      <c r="DO245" s="43" t="s">
        <v>76</v>
      </c>
      <c r="DP245"/>
      <c r="DQ245" s="52" t="s">
        <v>77</v>
      </c>
      <c r="DR245" s="52"/>
      <c r="DS245" s="52" t="s">
        <v>106</v>
      </c>
      <c r="DT245" s="52" t="s">
        <v>96</v>
      </c>
      <c r="DU245" s="52" t="s">
        <v>72</v>
      </c>
      <c r="DV245" s="52" t="s">
        <v>43</v>
      </c>
      <c r="DW245" s="52" t="s">
        <v>61</v>
      </c>
      <c r="DX245" s="52" t="s">
        <v>45</v>
      </c>
      <c r="DY245" s="52" t="s">
        <v>97</v>
      </c>
      <c r="DZ245" s="52" t="s">
        <v>98</v>
      </c>
      <c r="EA245" s="52" t="s">
        <v>99</v>
      </c>
      <c r="EB245" s="52" t="s">
        <v>76</v>
      </c>
      <c r="EC245"/>
      <c r="ED245" s="43" t="s">
        <v>77</v>
      </c>
      <c r="EF245" s="43" t="s">
        <v>106</v>
      </c>
      <c r="EG245" s="43" t="s">
        <v>96</v>
      </c>
      <c r="EH245" s="43" t="s">
        <v>72</v>
      </c>
      <c r="EI245" s="43" t="s">
        <v>43</v>
      </c>
      <c r="EJ245" s="43" t="s">
        <v>61</v>
      </c>
      <c r="EK245" s="43" t="s">
        <v>97</v>
      </c>
      <c r="EL245" s="43" t="s">
        <v>98</v>
      </c>
      <c r="EM245" s="43" t="s">
        <v>99</v>
      </c>
      <c r="EN245" s="43" t="s">
        <v>76</v>
      </c>
      <c r="EP245" s="43" t="s">
        <v>77</v>
      </c>
      <c r="ER245" s="43" t="s">
        <v>106</v>
      </c>
      <c r="ES245" s="43" t="s">
        <v>96</v>
      </c>
      <c r="ET245" s="43" t="s">
        <v>63</v>
      </c>
      <c r="EU245" s="43" t="s">
        <v>43</v>
      </c>
      <c r="EV245" s="43" t="s">
        <v>125</v>
      </c>
      <c r="EW245" s="43" t="s">
        <v>97</v>
      </c>
      <c r="EX245" s="43" t="s">
        <v>98</v>
      </c>
      <c r="EY245" s="43" t="s">
        <v>99</v>
      </c>
      <c r="EZ245" s="43" t="s">
        <v>76</v>
      </c>
      <c r="FB245" s="43" t="s">
        <v>77</v>
      </c>
      <c r="FD245" s="43" t="s">
        <v>106</v>
      </c>
      <c r="FE245" s="43" t="s">
        <v>96</v>
      </c>
      <c r="FF245" s="43" t="s">
        <v>72</v>
      </c>
      <c r="FG245" s="43" t="s">
        <v>43</v>
      </c>
      <c r="FH245" s="43" t="s">
        <v>61</v>
      </c>
      <c r="FI245" s="43" t="s">
        <v>97</v>
      </c>
      <c r="FJ245" s="43" t="s">
        <v>98</v>
      </c>
      <c r="FK245" s="43" t="s">
        <v>99</v>
      </c>
      <c r="FL245" s="43" t="s">
        <v>76</v>
      </c>
      <c r="GK245" s="43" t="s">
        <v>116</v>
      </c>
      <c r="GM245" s="43" t="s">
        <v>74</v>
      </c>
      <c r="GN245" s="43" t="s">
        <v>96</v>
      </c>
      <c r="GO245" s="43" t="s">
        <v>72</v>
      </c>
      <c r="GP245" s="43" t="s">
        <v>43</v>
      </c>
      <c r="GQ245" s="43" t="s">
        <v>61</v>
      </c>
      <c r="GR245" s="43" t="s">
        <v>98</v>
      </c>
      <c r="GS245" s="43" t="s">
        <v>99</v>
      </c>
      <c r="GT245" s="43" t="s">
        <v>63</v>
      </c>
      <c r="GU245" s="43" t="s">
        <v>76</v>
      </c>
      <c r="GV245"/>
      <c r="GW245" s="43" t="s">
        <v>116</v>
      </c>
      <c r="GY245" s="43" t="s">
        <v>106</v>
      </c>
      <c r="GZ245" s="43" t="s">
        <v>96</v>
      </c>
      <c r="HA245" s="43" t="s">
        <v>72</v>
      </c>
      <c r="HB245" s="43" t="s">
        <v>43</v>
      </c>
      <c r="HC245" s="43" t="s">
        <v>61</v>
      </c>
      <c r="HD245" s="43" t="s">
        <v>67</v>
      </c>
      <c r="HE245" s="43" t="s">
        <v>98</v>
      </c>
      <c r="HF245" s="43" t="s">
        <v>99</v>
      </c>
      <c r="HG245" s="43" t="s">
        <v>76</v>
      </c>
      <c r="HH245"/>
    </row>
    <row r="246" spans="1:216" ht="27" x14ac:dyDescent="0.25">
      <c r="A246" s="12"/>
      <c r="B246" s="13"/>
      <c r="C246" s="14"/>
      <c r="D246" s="15" t="s">
        <v>40</v>
      </c>
      <c r="E246" s="16" t="s">
        <v>41</v>
      </c>
      <c r="F246" s="16" t="s">
        <v>42</v>
      </c>
      <c r="G246" s="16" t="s">
        <v>43</v>
      </c>
      <c r="H246" s="16" t="s">
        <v>44</v>
      </c>
      <c r="I246" s="17" t="s">
        <v>45</v>
      </c>
      <c r="J246" s="17" t="s">
        <v>46</v>
      </c>
      <c r="K246" s="16" t="s">
        <v>47</v>
      </c>
      <c r="L246" s="16" t="s">
        <v>48</v>
      </c>
      <c r="M246" s="16" t="s">
        <v>49</v>
      </c>
      <c r="N246" s="16" t="s">
        <v>50</v>
      </c>
      <c r="O246" s="17" t="s">
        <v>51</v>
      </c>
      <c r="P246" s="17" t="s">
        <v>52</v>
      </c>
      <c r="Q246" s="16" t="s">
        <v>53</v>
      </c>
      <c r="R246" s="16" t="s">
        <v>54</v>
      </c>
      <c r="S246" s="16" t="s">
        <v>55</v>
      </c>
      <c r="T246" s="16" t="s">
        <v>56</v>
      </c>
      <c r="U246" s="18" t="s">
        <v>57</v>
      </c>
      <c r="V246" s="19" t="s">
        <v>58</v>
      </c>
      <c r="W246" s="20" t="s">
        <v>59</v>
      </c>
      <c r="X246" s="16" t="s">
        <v>60</v>
      </c>
      <c r="Y246" s="16" t="s">
        <v>61</v>
      </c>
      <c r="Z246" s="16" t="s">
        <v>62</v>
      </c>
      <c r="AA246" s="16" t="s">
        <v>63</v>
      </c>
      <c r="AB246" s="17" t="s">
        <v>64</v>
      </c>
      <c r="AC246" s="16" t="s">
        <v>65</v>
      </c>
      <c r="AD246" s="16" t="s">
        <v>178</v>
      </c>
      <c r="AE246" s="16" t="s">
        <v>179</v>
      </c>
      <c r="AF246" s="16" t="s">
        <v>67</v>
      </c>
      <c r="AG246" s="16" t="s">
        <v>68</v>
      </c>
      <c r="AH246" s="17" t="s">
        <v>69</v>
      </c>
      <c r="AI246" s="17" t="s">
        <v>70</v>
      </c>
      <c r="AJ246" s="16" t="s">
        <v>71</v>
      </c>
      <c r="AK246" s="16" t="s">
        <v>72</v>
      </c>
      <c r="AL246" s="16" t="s">
        <v>73</v>
      </c>
      <c r="AM246" s="16" t="s">
        <v>74</v>
      </c>
      <c r="AN246" s="21" t="s">
        <v>75</v>
      </c>
      <c r="AO246" s="21" t="s">
        <v>76</v>
      </c>
      <c r="AQ246" t="s">
        <v>93</v>
      </c>
      <c r="AR246" t="s">
        <v>83</v>
      </c>
      <c r="AS246" s="38">
        <v>105.70946378511765</v>
      </c>
      <c r="AT246" s="38">
        <v>0</v>
      </c>
      <c r="AU246" s="38">
        <v>0</v>
      </c>
      <c r="AV246" s="38">
        <v>0</v>
      </c>
      <c r="AW246" s="38">
        <v>0</v>
      </c>
      <c r="AX246" s="38">
        <v>0</v>
      </c>
      <c r="AY246" s="38">
        <v>0</v>
      </c>
      <c r="AZ246" s="38">
        <v>0</v>
      </c>
      <c r="BA246" s="38">
        <v>0</v>
      </c>
      <c r="BB246" s="38">
        <v>0</v>
      </c>
      <c r="BC246" s="38">
        <v>0</v>
      </c>
      <c r="BD246" s="38">
        <v>105.70946378511765</v>
      </c>
      <c r="BF246" s="38" t="s">
        <v>93</v>
      </c>
      <c r="BG246" s="38" t="s">
        <v>83</v>
      </c>
      <c r="BH246" s="38">
        <v>87.685695146483852</v>
      </c>
      <c r="BI246" s="38">
        <v>0</v>
      </c>
      <c r="BJ246" s="38">
        <v>0</v>
      </c>
      <c r="BK246" s="38">
        <v>0</v>
      </c>
      <c r="BL246" s="38">
        <v>0</v>
      </c>
      <c r="BM246" s="38">
        <v>0</v>
      </c>
      <c r="BN246" s="38">
        <v>0</v>
      </c>
      <c r="BO246" s="38">
        <v>0</v>
      </c>
      <c r="BP246" s="38">
        <v>0</v>
      </c>
      <c r="BQ246" s="38">
        <v>0</v>
      </c>
      <c r="BR246" s="38">
        <v>0</v>
      </c>
      <c r="BS246" s="38">
        <v>87.685695146483852</v>
      </c>
      <c r="BT246" s="38"/>
      <c r="BU246" t="s">
        <v>93</v>
      </c>
      <c r="BV246" t="s">
        <v>78</v>
      </c>
      <c r="BW246" s="38">
        <v>58.123980225392025</v>
      </c>
      <c r="BX246" s="38">
        <v>233.92053778665797</v>
      </c>
      <c r="BY246" s="38">
        <v>0</v>
      </c>
      <c r="BZ246" s="38">
        <v>183.10033846978723</v>
      </c>
      <c r="CA246" s="38">
        <v>19.533390154664087</v>
      </c>
      <c r="CB246" s="38">
        <v>44.850823685374344</v>
      </c>
      <c r="CC246" s="38">
        <v>5081.5728894261711</v>
      </c>
      <c r="CD246" s="38">
        <v>28.799710428982973</v>
      </c>
      <c r="CE246" s="38">
        <v>1016.00928</v>
      </c>
      <c r="CF246" s="38"/>
      <c r="CG246" s="38">
        <v>378.48629349426284</v>
      </c>
      <c r="CH246" s="38">
        <v>47.541906565955578</v>
      </c>
      <c r="CI246" s="38"/>
      <c r="CJ246" s="38">
        <v>185.48047025725802</v>
      </c>
      <c r="CK246" s="38">
        <v>0</v>
      </c>
      <c r="CL246" s="38">
        <v>0</v>
      </c>
      <c r="CM246" s="38">
        <v>0</v>
      </c>
      <c r="CN246" s="38">
        <v>7277.4196204945065</v>
      </c>
      <c r="CP246" t="s">
        <v>93</v>
      </c>
      <c r="CQ246" t="s">
        <v>78</v>
      </c>
      <c r="CR246" s="38">
        <v>146.17599259401877</v>
      </c>
      <c r="CS246" s="38">
        <v>0.80422636432268124</v>
      </c>
      <c r="CT246" s="38">
        <v>0</v>
      </c>
      <c r="CU246" s="38">
        <v>0</v>
      </c>
      <c r="CV246" s="38">
        <v>2.6961700731035191E-4</v>
      </c>
      <c r="CW246" s="38">
        <v>0</v>
      </c>
      <c r="CX246" s="38">
        <v>2.4051051821450375</v>
      </c>
      <c r="CY246" s="38">
        <v>1.0293908991704999</v>
      </c>
      <c r="CZ246" s="38">
        <v>0</v>
      </c>
      <c r="DA246" s="38">
        <v>168.41573435491026</v>
      </c>
      <c r="DB246" s="38">
        <v>0</v>
      </c>
      <c r="DC246" s="38">
        <v>318.83071901157456</v>
      </c>
      <c r="DE246" t="s">
        <v>93</v>
      </c>
      <c r="DF246" t="s">
        <v>81</v>
      </c>
      <c r="DG246" s="38">
        <v>7.1180741643698558E-2</v>
      </c>
      <c r="DH246" s="38">
        <v>0</v>
      </c>
      <c r="DI246" s="38">
        <v>0</v>
      </c>
      <c r="DJ246" s="38">
        <v>0</v>
      </c>
      <c r="DK246" s="38">
        <v>0</v>
      </c>
      <c r="DL246" s="38">
        <v>0</v>
      </c>
      <c r="DM246" s="38">
        <v>2.8987789930967733</v>
      </c>
      <c r="DN246" s="38">
        <v>0.60126043372843252</v>
      </c>
      <c r="DO246" s="38">
        <f>+SUM(DG246:DN246)</f>
        <v>3.5712201684689044</v>
      </c>
      <c r="DQ246" s="38" t="s">
        <v>93</v>
      </c>
      <c r="DR246" s="38" t="s">
        <v>81</v>
      </c>
      <c r="DS246" s="38">
        <v>127.26477891295991</v>
      </c>
      <c r="DT246" s="38">
        <v>3.779445387939302E-11</v>
      </c>
      <c r="DU246" s="38">
        <v>0</v>
      </c>
      <c r="DV246" s="38">
        <v>0</v>
      </c>
      <c r="DW246" s="38">
        <v>0</v>
      </c>
      <c r="DX246" s="38"/>
      <c r="DY246" s="38">
        <v>0</v>
      </c>
      <c r="DZ246" s="38">
        <v>4.0390702447322449</v>
      </c>
      <c r="EA246" s="38">
        <v>87.991226812715183</v>
      </c>
      <c r="EB246" s="38">
        <v>219.29507597044514</v>
      </c>
      <c r="ED246" t="s">
        <v>93</v>
      </c>
      <c r="EE246" t="s">
        <v>83</v>
      </c>
      <c r="EF246" s="38">
        <v>6.3675179603387928</v>
      </c>
      <c r="EG246" s="38">
        <v>0</v>
      </c>
      <c r="EH246" s="38">
        <v>0</v>
      </c>
      <c r="EI246" s="38">
        <v>0</v>
      </c>
      <c r="EJ246" s="38">
        <v>0</v>
      </c>
      <c r="EK246" s="38">
        <v>0</v>
      </c>
      <c r="EL246" s="38">
        <v>0</v>
      </c>
      <c r="EM246" s="38">
        <v>0</v>
      </c>
      <c r="EN246" s="38">
        <v>6.3675179603387928</v>
      </c>
      <c r="EP246" t="s">
        <v>93</v>
      </c>
      <c r="EQ246" t="s">
        <v>83</v>
      </c>
      <c r="ER246" s="38">
        <v>9.5537055222226588</v>
      </c>
      <c r="ES246" s="38">
        <v>0</v>
      </c>
      <c r="ET246" s="38">
        <v>0</v>
      </c>
      <c r="EU246" s="38">
        <v>0</v>
      </c>
      <c r="EV246" s="38">
        <v>0</v>
      </c>
      <c r="EW246" s="38">
        <v>0</v>
      </c>
      <c r="EX246" s="38">
        <v>0</v>
      </c>
      <c r="EY246" s="38">
        <v>0</v>
      </c>
      <c r="EZ246" s="38">
        <v>9.5537055222226588</v>
      </c>
      <c r="FB246" t="s">
        <v>93</v>
      </c>
      <c r="FC246" t="s">
        <v>83</v>
      </c>
      <c r="FD246" s="38">
        <v>7.4030644803283279</v>
      </c>
      <c r="FE246" s="38">
        <v>0</v>
      </c>
      <c r="FF246" s="38">
        <v>0</v>
      </c>
      <c r="FG246" s="38">
        <v>0</v>
      </c>
      <c r="FH246" s="38">
        <v>0</v>
      </c>
      <c r="FI246" s="38">
        <v>0</v>
      </c>
      <c r="FJ246" s="38">
        <v>0</v>
      </c>
      <c r="FK246" s="38">
        <v>0</v>
      </c>
      <c r="FL246" s="38">
        <v>7.4030644803283279</v>
      </c>
      <c r="FP246" s="38"/>
      <c r="FQ246" s="38"/>
      <c r="FR246" s="38"/>
      <c r="FS246" s="38"/>
      <c r="FT246" s="38"/>
      <c r="FU246" s="38"/>
      <c r="FV246" s="38"/>
      <c r="GK246" t="s">
        <v>93</v>
      </c>
      <c r="GL246" s="38" t="s">
        <v>80</v>
      </c>
      <c r="GM246" s="38">
        <v>0</v>
      </c>
      <c r="GN246" s="38"/>
      <c r="GO246" s="38"/>
      <c r="GP246" s="38"/>
      <c r="GQ246" s="38"/>
      <c r="GR246" s="38"/>
      <c r="GS246" s="38"/>
      <c r="GT246" s="38"/>
      <c r="GU246" s="38">
        <v>0</v>
      </c>
      <c r="GW246" t="s">
        <v>93</v>
      </c>
      <c r="GX246" t="s">
        <v>166</v>
      </c>
      <c r="GY246" s="38">
        <v>0</v>
      </c>
      <c r="GZ246" s="38">
        <v>0</v>
      </c>
      <c r="HA246" s="38"/>
      <c r="HB246" s="38"/>
      <c r="HC246" s="38"/>
      <c r="HD246" s="38"/>
      <c r="HE246" s="38">
        <v>0</v>
      </c>
      <c r="HF246" s="38">
        <v>0</v>
      </c>
      <c r="HG246" s="38">
        <v>0</v>
      </c>
    </row>
    <row r="247" spans="1:216" ht="18" customHeight="1" x14ac:dyDescent="0.25">
      <c r="A247" s="93" t="s">
        <v>77</v>
      </c>
      <c r="B247" s="96" t="s">
        <v>93</v>
      </c>
      <c r="C247" s="23" t="s">
        <v>78</v>
      </c>
      <c r="D247" s="71">
        <v>5081.5728894261711</v>
      </c>
      <c r="E247" s="72">
        <v>44.850823685374344</v>
      </c>
      <c r="F247" s="72">
        <v>28.799710428982973</v>
      </c>
      <c r="G247" s="72">
        <v>183.10033846978723</v>
      </c>
      <c r="H247" s="72"/>
      <c r="I247" s="72">
        <v>0</v>
      </c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>
        <v>0</v>
      </c>
      <c r="U247" s="73"/>
      <c r="V247" s="71">
        <f>SUM(D247:T247)</f>
        <v>5338.3237620103155</v>
      </c>
      <c r="W247" s="71">
        <v>1016.00928</v>
      </c>
      <c r="X247" s="72"/>
      <c r="Y247" s="72">
        <v>19.533659771671395</v>
      </c>
      <c r="Z247" s="72">
        <v>234.72476415098066</v>
      </c>
      <c r="AA247" s="72">
        <v>0</v>
      </c>
      <c r="AB247" s="72">
        <v>0</v>
      </c>
      <c r="AC247" s="72"/>
      <c r="AD247" s="72">
        <v>353.89620461216828</v>
      </c>
      <c r="AE247" s="72"/>
      <c r="AF247" s="72">
        <v>380.8913986764079</v>
      </c>
      <c r="AG247" s="72">
        <v>48.571297465126079</v>
      </c>
      <c r="AH247" s="72"/>
      <c r="AI247" s="72">
        <v>0</v>
      </c>
      <c r="AJ247" s="72">
        <v>0</v>
      </c>
      <c r="AK247" s="72">
        <v>0</v>
      </c>
      <c r="AL247" s="72"/>
      <c r="AM247" s="72">
        <v>204.29997281941078</v>
      </c>
      <c r="AN247" s="74">
        <f>SUM(W247:AM247)</f>
        <v>2257.9265774957653</v>
      </c>
      <c r="AO247" s="74">
        <f>+AN247+V247</f>
        <v>7596.2503395060812</v>
      </c>
      <c r="AR247" t="s">
        <v>103</v>
      </c>
      <c r="AS247" s="38">
        <v>10.035636487325192</v>
      </c>
      <c r="AT247" s="38">
        <v>0</v>
      </c>
      <c r="AU247" s="38">
        <v>1710.6274679407504</v>
      </c>
      <c r="AV247" s="38">
        <v>5898.6697129706499</v>
      </c>
      <c r="AW247" s="38">
        <v>122.343574808028</v>
      </c>
      <c r="AX247" s="38">
        <v>0</v>
      </c>
      <c r="AY247" s="38">
        <v>0</v>
      </c>
      <c r="AZ247" s="38">
        <v>0</v>
      </c>
      <c r="BA247" s="38">
        <v>0</v>
      </c>
      <c r="BB247" s="38">
        <v>0</v>
      </c>
      <c r="BC247" s="38">
        <v>0</v>
      </c>
      <c r="BD247" s="38">
        <v>7741.6763922067539</v>
      </c>
      <c r="BF247" s="38"/>
      <c r="BG247" s="38" t="s">
        <v>109</v>
      </c>
      <c r="BH247" s="38">
        <v>16.100839305602861</v>
      </c>
      <c r="BI247" s="38">
        <v>66.887383727231523</v>
      </c>
      <c r="BJ247" s="38">
        <v>0</v>
      </c>
      <c r="BK247" s="38">
        <v>55.648544640907623</v>
      </c>
      <c r="BL247" s="38">
        <v>14.568273724448852</v>
      </c>
      <c r="BM247" s="38">
        <v>0</v>
      </c>
      <c r="BN247" s="38">
        <v>0</v>
      </c>
      <c r="BO247" s="38">
        <v>0</v>
      </c>
      <c r="BP247" s="38">
        <v>0</v>
      </c>
      <c r="BQ247" s="38">
        <v>0</v>
      </c>
      <c r="BR247" s="38">
        <v>0</v>
      </c>
      <c r="BS247" s="38">
        <v>153.20504139819087</v>
      </c>
      <c r="BT247" s="38"/>
      <c r="BV247" t="s">
        <v>79</v>
      </c>
      <c r="BW247" s="38">
        <v>30.917636992264022</v>
      </c>
      <c r="BX247" s="38">
        <v>0</v>
      </c>
      <c r="BY247" s="38">
        <v>0</v>
      </c>
      <c r="BZ247" s="38">
        <v>0</v>
      </c>
      <c r="CA247" s="38">
        <v>0</v>
      </c>
      <c r="CB247" s="38">
        <v>0</v>
      </c>
      <c r="CC247" s="38">
        <v>0</v>
      </c>
      <c r="CD247" s="38">
        <v>0</v>
      </c>
      <c r="CE247" s="38"/>
      <c r="CF247" s="38">
        <v>0</v>
      </c>
      <c r="CG247" s="38">
        <v>0</v>
      </c>
      <c r="CH247" s="38">
        <v>0</v>
      </c>
      <c r="CI247" s="38">
        <v>0</v>
      </c>
      <c r="CJ247" s="38">
        <v>0</v>
      </c>
      <c r="CK247" s="38"/>
      <c r="CL247" s="38"/>
      <c r="CM247" s="38"/>
      <c r="CN247" s="38">
        <v>30.917636992264022</v>
      </c>
      <c r="CQ247" t="s">
        <v>81</v>
      </c>
      <c r="CR247" s="38">
        <v>1788.05996683679</v>
      </c>
      <c r="CS247" s="38">
        <v>0</v>
      </c>
      <c r="CT247" s="38">
        <v>0</v>
      </c>
      <c r="CU247" s="38">
        <v>0</v>
      </c>
      <c r="CV247" s="38">
        <v>0</v>
      </c>
      <c r="CW247" s="38">
        <v>0</v>
      </c>
      <c r="CX247" s="38">
        <v>0</v>
      </c>
      <c r="CY247" s="38">
        <v>0</v>
      </c>
      <c r="CZ247" s="38">
        <v>2.9694711186761563E-2</v>
      </c>
      <c r="DA247" s="38">
        <v>247.87261220280169</v>
      </c>
      <c r="DB247" s="38">
        <v>45.487916540709818</v>
      </c>
      <c r="DC247" s="38">
        <v>2081.4501902914881</v>
      </c>
      <c r="DF247" t="s">
        <v>83</v>
      </c>
      <c r="DG247" s="38">
        <v>4.7892701564472448E-4</v>
      </c>
      <c r="DH247" s="38">
        <v>0</v>
      </c>
      <c r="DI247" s="38">
        <v>0</v>
      </c>
      <c r="DJ247" s="38">
        <v>0</v>
      </c>
      <c r="DK247" s="38">
        <v>0</v>
      </c>
      <c r="DL247" s="38">
        <v>0</v>
      </c>
      <c r="DM247" s="38">
        <v>0</v>
      </c>
      <c r="DN247" s="38">
        <v>0</v>
      </c>
      <c r="DO247" s="38">
        <f t="shared" ref="DO247:DO256" si="79">+SUM(DG247:DN247)</f>
        <v>4.7892701564472448E-4</v>
      </c>
      <c r="DQ247" s="38"/>
      <c r="DR247" s="38" t="s">
        <v>83</v>
      </c>
      <c r="DS247" s="38">
        <v>9.6427334299181346</v>
      </c>
      <c r="DT247" s="38">
        <v>0</v>
      </c>
      <c r="DU247" s="38">
        <v>0</v>
      </c>
      <c r="DV247" s="38">
        <v>0</v>
      </c>
      <c r="DW247" s="38">
        <v>0</v>
      </c>
      <c r="DX247" s="38"/>
      <c r="DY247" s="38">
        <v>0</v>
      </c>
      <c r="DZ247" s="38">
        <v>0</v>
      </c>
      <c r="EA247" s="38">
        <v>0</v>
      </c>
      <c r="EB247" s="38">
        <v>9.6427334299181346</v>
      </c>
      <c r="EE247" t="s">
        <v>109</v>
      </c>
      <c r="EF247" s="38">
        <v>1.0141466567149779</v>
      </c>
      <c r="EG247" s="38">
        <v>0.25463078081505913</v>
      </c>
      <c r="EH247" s="38">
        <v>0</v>
      </c>
      <c r="EI247" s="38">
        <v>0</v>
      </c>
      <c r="EJ247" s="38">
        <v>0</v>
      </c>
      <c r="EK247" s="38">
        <v>0</v>
      </c>
      <c r="EL247" s="38">
        <v>0</v>
      </c>
      <c r="EM247" s="38">
        <v>0</v>
      </c>
      <c r="EN247" s="38">
        <v>1.2687774375300371</v>
      </c>
      <c r="EQ247" t="s">
        <v>109</v>
      </c>
      <c r="ER247" s="38">
        <v>0.3472021568752941</v>
      </c>
      <c r="ES247" s="38">
        <v>0</v>
      </c>
      <c r="ET247" s="38">
        <v>0</v>
      </c>
      <c r="EU247" s="38">
        <v>0</v>
      </c>
      <c r="EV247" s="38">
        <v>0</v>
      </c>
      <c r="EW247" s="38">
        <v>0</v>
      </c>
      <c r="EX247" s="38">
        <v>0</v>
      </c>
      <c r="EY247" s="38">
        <v>0</v>
      </c>
      <c r="EZ247" s="38">
        <v>0.3472021568752941</v>
      </c>
      <c r="FC247" t="s">
        <v>109</v>
      </c>
      <c r="FD247" s="38">
        <v>1.2035123102132659</v>
      </c>
      <c r="FE247" s="38">
        <v>1.8944997767453162</v>
      </c>
      <c r="FF247" s="38">
        <v>0</v>
      </c>
      <c r="FG247" s="38">
        <v>0</v>
      </c>
      <c r="FH247" s="38">
        <v>0</v>
      </c>
      <c r="FI247" s="38">
        <v>0</v>
      </c>
      <c r="FJ247" s="38">
        <v>0</v>
      </c>
      <c r="FK247" s="38">
        <v>0</v>
      </c>
      <c r="FL247" s="38">
        <v>3.0980120869585823</v>
      </c>
      <c r="FP247" s="38"/>
      <c r="FQ247" s="38"/>
      <c r="FR247" s="38"/>
      <c r="FS247" s="38"/>
      <c r="FT247" s="38"/>
      <c r="FU247" s="38"/>
      <c r="FV247" s="38"/>
      <c r="GL247" s="38" t="s">
        <v>83</v>
      </c>
      <c r="GM247" s="38">
        <v>0</v>
      </c>
      <c r="GN247" s="38"/>
      <c r="GO247" s="38"/>
      <c r="GP247" s="38"/>
      <c r="GQ247" s="38"/>
      <c r="GR247" s="38"/>
      <c r="GS247" s="38"/>
      <c r="GT247" s="38"/>
      <c r="GU247" s="38">
        <v>0</v>
      </c>
      <c r="GX247" t="s">
        <v>83</v>
      </c>
      <c r="GY247" s="38">
        <v>0</v>
      </c>
      <c r="GZ247" s="38"/>
      <c r="HA247" s="38"/>
      <c r="HB247" s="38"/>
      <c r="HC247" s="38"/>
      <c r="HD247" s="38"/>
      <c r="HE247" s="38"/>
      <c r="HF247" s="38">
        <v>0</v>
      </c>
      <c r="HG247" s="38">
        <v>0</v>
      </c>
    </row>
    <row r="248" spans="1:216" ht="27" x14ac:dyDescent="0.25">
      <c r="A248" s="93"/>
      <c r="B248" s="96"/>
      <c r="C248" s="22" t="s">
        <v>79</v>
      </c>
      <c r="D248" s="75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7"/>
      <c r="V248" s="75">
        <f t="shared" ref="V248:V261" si="80">SUM(D248:T248)</f>
        <v>0</v>
      </c>
      <c r="W248" s="75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>
        <v>30.917636992264022</v>
      </c>
      <c r="AN248" s="78">
        <f t="shared" ref="AN248:AN261" si="81">SUM(W248:AM248)</f>
        <v>30.917636992264022</v>
      </c>
      <c r="AO248" s="78">
        <f t="shared" ref="AO248:AO261" si="82">+AN248+V248</f>
        <v>30.917636992264022</v>
      </c>
      <c r="AR248" t="s">
        <v>86</v>
      </c>
      <c r="AS248" s="38">
        <v>4.9207353391824303E-3</v>
      </c>
      <c r="AT248" s="38">
        <v>0</v>
      </c>
      <c r="AU248" s="38">
        <v>39.399610094742002</v>
      </c>
      <c r="AV248" s="38">
        <v>525.34506806659203</v>
      </c>
      <c r="AW248" s="38">
        <v>15.7353677123174</v>
      </c>
      <c r="AX248" s="38">
        <v>3.93496478496</v>
      </c>
      <c r="AY248" s="38">
        <v>0</v>
      </c>
      <c r="AZ248" s="38">
        <v>0</v>
      </c>
      <c r="BA248" s="38">
        <v>0</v>
      </c>
      <c r="BB248" s="38">
        <v>0</v>
      </c>
      <c r="BC248" s="38">
        <v>0</v>
      </c>
      <c r="BD248" s="38">
        <v>584.41993139395061</v>
      </c>
      <c r="BF248" s="38"/>
      <c r="BG248" s="38" t="s">
        <v>85</v>
      </c>
      <c r="BH248" s="38">
        <v>44.191531247302173</v>
      </c>
      <c r="BI248" s="38">
        <v>0</v>
      </c>
      <c r="BJ248" s="38">
        <v>0</v>
      </c>
      <c r="BK248" s="38">
        <v>0</v>
      </c>
      <c r="BL248" s="38">
        <v>0</v>
      </c>
      <c r="BM248" s="38">
        <v>0</v>
      </c>
      <c r="BN248" s="38">
        <v>0</v>
      </c>
      <c r="BO248" s="38">
        <v>0</v>
      </c>
      <c r="BP248" s="38">
        <v>0</v>
      </c>
      <c r="BQ248" s="38">
        <v>0</v>
      </c>
      <c r="BR248" s="38">
        <v>0</v>
      </c>
      <c r="BS248" s="38">
        <v>44.191531247302173</v>
      </c>
      <c r="BT248" s="38"/>
      <c r="BV248" t="s">
        <v>80</v>
      </c>
      <c r="BW248" s="38">
        <v>17.945747740800702</v>
      </c>
      <c r="BX248" s="38">
        <v>0</v>
      </c>
      <c r="BY248" s="38">
        <v>0</v>
      </c>
      <c r="BZ248" s="38">
        <v>0</v>
      </c>
      <c r="CA248" s="38">
        <v>0</v>
      </c>
      <c r="CB248" s="38">
        <v>0</v>
      </c>
      <c r="CC248" s="38">
        <v>0</v>
      </c>
      <c r="CD248" s="38">
        <v>0</v>
      </c>
      <c r="CE248" s="38"/>
      <c r="CF248" s="38">
        <v>0</v>
      </c>
      <c r="CG248" s="38">
        <v>0</v>
      </c>
      <c r="CH248" s="38">
        <v>0</v>
      </c>
      <c r="CI248" s="38">
        <v>0</v>
      </c>
      <c r="CJ248" s="38">
        <v>0</v>
      </c>
      <c r="CK248" s="38"/>
      <c r="CL248" s="38"/>
      <c r="CM248" s="38"/>
      <c r="CN248" s="38">
        <v>17.945747740800702</v>
      </c>
      <c r="CQ248" t="s">
        <v>83</v>
      </c>
      <c r="CR248" s="38">
        <v>11.430564254626447</v>
      </c>
      <c r="CS248" s="38">
        <v>0</v>
      </c>
      <c r="CT248" s="38">
        <v>0</v>
      </c>
      <c r="CU248" s="38">
        <v>0</v>
      </c>
      <c r="CV248" s="38">
        <v>0</v>
      </c>
      <c r="CW248" s="38">
        <v>0</v>
      </c>
      <c r="CX248" s="38">
        <v>0</v>
      </c>
      <c r="CY248" s="38">
        <v>0</v>
      </c>
      <c r="CZ248" s="38">
        <v>0</v>
      </c>
      <c r="DA248" s="38">
        <v>0</v>
      </c>
      <c r="DB248" s="38">
        <v>0</v>
      </c>
      <c r="DC248" s="38">
        <v>11.430564254626447</v>
      </c>
      <c r="DF248" t="s">
        <v>109</v>
      </c>
      <c r="DG248" s="38">
        <v>1.9280974325986556E-3</v>
      </c>
      <c r="DH248" s="38">
        <v>0.13093918555793443</v>
      </c>
      <c r="DI248" s="38">
        <v>0</v>
      </c>
      <c r="DJ248" s="38">
        <v>0.73554362138003504</v>
      </c>
      <c r="DK248" s="38">
        <v>0</v>
      </c>
      <c r="DL248" s="38">
        <v>0</v>
      </c>
      <c r="DM248" s="38">
        <v>0</v>
      </c>
      <c r="DN248" s="38">
        <v>0</v>
      </c>
      <c r="DO248" s="38">
        <f t="shared" si="79"/>
        <v>0.86841090437056812</v>
      </c>
      <c r="DQ248" s="38"/>
      <c r="DR248" s="38" t="s">
        <v>84</v>
      </c>
      <c r="DS248" s="38">
        <v>3.4854720506429411E-2</v>
      </c>
      <c r="DT248" s="38">
        <v>0.32130778540666066</v>
      </c>
      <c r="DU248" s="38">
        <v>0</v>
      </c>
      <c r="DV248" s="38">
        <v>4.625245134920192</v>
      </c>
      <c r="DW248" s="38">
        <v>8.8904205180865645E-3</v>
      </c>
      <c r="DX248" s="38"/>
      <c r="DY248" s="38">
        <v>0</v>
      </c>
      <c r="DZ248" s="38">
        <v>0</v>
      </c>
      <c r="EA248" s="38">
        <v>0</v>
      </c>
      <c r="EB248" s="38">
        <v>4.9902980613513686</v>
      </c>
      <c r="EE248" t="s">
        <v>85</v>
      </c>
      <c r="EF248" s="38">
        <v>0.26052004882074498</v>
      </c>
      <c r="EG248" s="38">
        <v>0</v>
      </c>
      <c r="EH248" s="38">
        <v>0</v>
      </c>
      <c r="EI248" s="38">
        <v>0</v>
      </c>
      <c r="EJ248" s="38">
        <v>0</v>
      </c>
      <c r="EK248" s="38">
        <v>0</v>
      </c>
      <c r="EL248" s="38">
        <v>0</v>
      </c>
      <c r="EM248" s="38">
        <v>0</v>
      </c>
      <c r="EN248" s="38">
        <v>0.26052004882074498</v>
      </c>
      <c r="EQ248" t="s">
        <v>85</v>
      </c>
      <c r="ER248" s="38">
        <v>0</v>
      </c>
      <c r="ES248" s="38">
        <v>0</v>
      </c>
      <c r="ET248" s="38">
        <v>0</v>
      </c>
      <c r="EU248" s="38">
        <v>0</v>
      </c>
      <c r="EV248" s="38">
        <v>0</v>
      </c>
      <c r="EW248" s="38">
        <v>0</v>
      </c>
      <c r="EX248" s="38">
        <v>0</v>
      </c>
      <c r="EY248" s="38">
        <v>0</v>
      </c>
      <c r="EZ248" s="38">
        <v>0</v>
      </c>
      <c r="FC248" t="s">
        <v>85</v>
      </c>
      <c r="FD248" s="38">
        <v>0.94360850678513097</v>
      </c>
      <c r="FE248" s="38">
        <v>0</v>
      </c>
      <c r="FF248" s="38">
        <v>0</v>
      </c>
      <c r="FG248" s="38">
        <v>0</v>
      </c>
      <c r="FH248" s="38">
        <v>0</v>
      </c>
      <c r="FI248" s="38">
        <v>0</v>
      </c>
      <c r="FJ248" s="38">
        <v>0</v>
      </c>
      <c r="FK248" s="38">
        <v>0</v>
      </c>
      <c r="FL248" s="38">
        <v>0.94360850678513097</v>
      </c>
      <c r="FP248" s="38"/>
      <c r="FQ248" s="38"/>
      <c r="FR248" s="38"/>
      <c r="FS248" s="38"/>
      <c r="FT248" s="38"/>
      <c r="FU248" s="38"/>
      <c r="FV248" s="38"/>
      <c r="GL248" s="38" t="s">
        <v>109</v>
      </c>
      <c r="GM248" s="38">
        <v>0</v>
      </c>
      <c r="GN248" s="38">
        <v>0</v>
      </c>
      <c r="GO248" s="38">
        <v>0</v>
      </c>
      <c r="GP248" s="38">
        <v>0</v>
      </c>
      <c r="GQ248" s="38">
        <v>0</v>
      </c>
      <c r="GR248" s="38"/>
      <c r="GS248" s="38"/>
      <c r="GT248" s="38"/>
      <c r="GU248" s="38">
        <v>0</v>
      </c>
      <c r="GX248" t="s">
        <v>109</v>
      </c>
      <c r="GY248" s="38">
        <v>0</v>
      </c>
      <c r="GZ248" s="38">
        <v>0</v>
      </c>
      <c r="HA248" s="38">
        <v>0</v>
      </c>
      <c r="HB248" s="38">
        <v>0</v>
      </c>
      <c r="HC248" s="38">
        <v>0</v>
      </c>
      <c r="HD248" s="38"/>
      <c r="HE248" s="38"/>
      <c r="HF248" s="38">
        <v>0</v>
      </c>
      <c r="HG248" s="38">
        <v>0</v>
      </c>
    </row>
    <row r="249" spans="1:216" x14ac:dyDescent="0.25">
      <c r="A249" s="93"/>
      <c r="B249" s="96"/>
      <c r="C249" s="23" t="s">
        <v>80</v>
      </c>
      <c r="D249" s="71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3"/>
      <c r="V249" s="71">
        <f t="shared" si="80"/>
        <v>0</v>
      </c>
      <c r="W249" s="71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>
        <v>17.945747740800702</v>
      </c>
      <c r="AN249" s="74">
        <f t="shared" si="81"/>
        <v>17.945747740800702</v>
      </c>
      <c r="AO249" s="74">
        <f t="shared" si="82"/>
        <v>17.945747740800702</v>
      </c>
      <c r="AR249" t="s">
        <v>104</v>
      </c>
      <c r="AS249" s="38">
        <v>0.1010757188841741</v>
      </c>
      <c r="AT249" s="38">
        <v>0</v>
      </c>
      <c r="AU249" s="38">
        <v>0</v>
      </c>
      <c r="AV249" s="38">
        <v>13.4519237132954</v>
      </c>
      <c r="AW249" s="38">
        <v>0</v>
      </c>
      <c r="AX249" s="38">
        <v>0</v>
      </c>
      <c r="AY249" s="38">
        <v>0</v>
      </c>
      <c r="AZ249" s="38">
        <v>0</v>
      </c>
      <c r="BA249" s="38">
        <v>0</v>
      </c>
      <c r="BB249" s="38">
        <v>0</v>
      </c>
      <c r="BC249" s="38">
        <v>0</v>
      </c>
      <c r="BD249" s="38">
        <v>13.552999432179574</v>
      </c>
      <c r="BF249" s="38"/>
      <c r="BG249" s="38" t="s">
        <v>86</v>
      </c>
      <c r="BH249" s="38">
        <v>8.0974356896614808</v>
      </c>
      <c r="BI249" s="38">
        <v>0</v>
      </c>
      <c r="BJ249" s="38">
        <v>0</v>
      </c>
      <c r="BK249" s="38">
        <v>8.3817408720674624</v>
      </c>
      <c r="BL249" s="38">
        <v>0</v>
      </c>
      <c r="BM249" s="38">
        <v>7.1621314492632502</v>
      </c>
      <c r="BN249" s="38">
        <v>0</v>
      </c>
      <c r="BO249" s="38">
        <v>0</v>
      </c>
      <c r="BP249" s="38">
        <v>0</v>
      </c>
      <c r="BQ249" s="38">
        <v>0</v>
      </c>
      <c r="BR249" s="38">
        <v>0</v>
      </c>
      <c r="BS249" s="38">
        <v>23.641308010992191</v>
      </c>
      <c r="BT249" s="38"/>
      <c r="BV249" t="s">
        <v>81</v>
      </c>
      <c r="BW249" s="38">
        <v>1144.5614992372389</v>
      </c>
      <c r="BX249" s="38">
        <v>0</v>
      </c>
      <c r="BY249" s="38">
        <v>0</v>
      </c>
      <c r="BZ249" s="38">
        <v>0</v>
      </c>
      <c r="CA249" s="38">
        <v>0</v>
      </c>
      <c r="CB249" s="38">
        <v>0</v>
      </c>
      <c r="CC249" s="38">
        <v>0</v>
      </c>
      <c r="CD249" s="38">
        <v>0</v>
      </c>
      <c r="CE249" s="38"/>
      <c r="CF249" s="38">
        <v>0</v>
      </c>
      <c r="CG249" s="38">
        <v>0</v>
      </c>
      <c r="CH249" s="38">
        <v>0</v>
      </c>
      <c r="CI249" s="38">
        <v>0</v>
      </c>
      <c r="CJ249" s="38">
        <v>0</v>
      </c>
      <c r="CK249" s="38"/>
      <c r="CL249" s="38"/>
      <c r="CM249" s="38"/>
      <c r="CN249" s="38">
        <v>1144.5614992372389</v>
      </c>
      <c r="CQ249" t="s">
        <v>84</v>
      </c>
      <c r="CR249" s="38">
        <v>6.7216788426313094</v>
      </c>
      <c r="CS249" s="38">
        <v>2.4315454413567519</v>
      </c>
      <c r="CT249" s="38">
        <v>0</v>
      </c>
      <c r="CU249" s="38">
        <v>5.4765959793447727E-3</v>
      </c>
      <c r="CV249" s="38">
        <v>5.5353934003676469E-2</v>
      </c>
      <c r="CW249" s="38">
        <v>0</v>
      </c>
      <c r="CX249" s="38">
        <v>0</v>
      </c>
      <c r="CY249" s="38">
        <v>0</v>
      </c>
      <c r="CZ249" s="38">
        <v>0</v>
      </c>
      <c r="DA249" s="38">
        <v>0</v>
      </c>
      <c r="DB249" s="38">
        <v>0</v>
      </c>
      <c r="DC249" s="38">
        <v>9.2140548139710816</v>
      </c>
      <c r="DF249" t="s">
        <v>85</v>
      </c>
      <c r="DG249" s="38">
        <v>1.682698493056824E-2</v>
      </c>
      <c r="DH249" s="38">
        <v>0</v>
      </c>
      <c r="DI249" s="38">
        <v>0</v>
      </c>
      <c r="DJ249" s="38">
        <v>0</v>
      </c>
      <c r="DK249" s="38">
        <v>0</v>
      </c>
      <c r="DL249" s="38">
        <v>0</v>
      </c>
      <c r="DM249" s="38">
        <v>0</v>
      </c>
      <c r="DN249" s="38">
        <v>0</v>
      </c>
      <c r="DO249" s="38">
        <f t="shared" si="79"/>
        <v>1.682698493056824E-2</v>
      </c>
      <c r="DQ249" s="38"/>
      <c r="DR249" s="38" t="s">
        <v>117</v>
      </c>
      <c r="DS249" s="38"/>
      <c r="DT249" s="38"/>
      <c r="DU249" s="38"/>
      <c r="DV249" s="38"/>
      <c r="DW249" s="38"/>
      <c r="DX249" s="38">
        <v>0</v>
      </c>
      <c r="DY249" s="38"/>
      <c r="DZ249" s="38"/>
      <c r="EA249" s="38"/>
      <c r="EB249" s="38">
        <v>0</v>
      </c>
      <c r="EE249" t="s">
        <v>86</v>
      </c>
      <c r="EF249" s="38">
        <v>0</v>
      </c>
      <c r="EG249" s="38">
        <v>0</v>
      </c>
      <c r="EH249" s="38">
        <v>0</v>
      </c>
      <c r="EI249" s="38">
        <v>6.8136536895709421</v>
      </c>
      <c r="EJ249" s="38">
        <v>0</v>
      </c>
      <c r="EK249" s="38">
        <v>0</v>
      </c>
      <c r="EL249" s="38">
        <v>0</v>
      </c>
      <c r="EM249" s="38">
        <v>0</v>
      </c>
      <c r="EN249" s="38">
        <v>6.8136536895709421</v>
      </c>
      <c r="EQ249" t="s">
        <v>86</v>
      </c>
      <c r="ER249" s="38">
        <v>0</v>
      </c>
      <c r="ES249" s="38">
        <v>0</v>
      </c>
      <c r="ET249" s="38">
        <v>0</v>
      </c>
      <c r="EU249" s="38">
        <v>0</v>
      </c>
      <c r="EV249" s="38">
        <v>0</v>
      </c>
      <c r="EW249" s="38">
        <v>0</v>
      </c>
      <c r="EX249" s="38">
        <v>0</v>
      </c>
      <c r="EY249" s="38">
        <v>0</v>
      </c>
      <c r="EZ249" s="38">
        <v>0</v>
      </c>
      <c r="FC249" t="s">
        <v>86</v>
      </c>
      <c r="FD249" s="38">
        <v>0.11649098962285714</v>
      </c>
      <c r="FE249" s="38">
        <v>0</v>
      </c>
      <c r="FF249" s="38">
        <v>0</v>
      </c>
      <c r="FG249" s="38">
        <v>1.1947885714285715</v>
      </c>
      <c r="FH249" s="38">
        <v>0</v>
      </c>
      <c r="FI249" s="38">
        <v>0</v>
      </c>
      <c r="FJ249" s="38">
        <v>0</v>
      </c>
      <c r="FK249" s="38">
        <v>0</v>
      </c>
      <c r="FL249" s="38">
        <v>1.3112795610514287</v>
      </c>
      <c r="FP249" s="38"/>
      <c r="FQ249" s="38"/>
      <c r="FR249" s="38"/>
      <c r="FS249" s="38"/>
      <c r="FT249" s="38"/>
      <c r="FU249" s="38"/>
      <c r="FV249" s="38"/>
      <c r="GL249" s="38" t="s">
        <v>85</v>
      </c>
      <c r="GM249" s="38">
        <v>0</v>
      </c>
      <c r="GO249" s="38"/>
      <c r="GP249" s="38"/>
      <c r="GQ249" s="38"/>
      <c r="GR249" s="38"/>
      <c r="GS249" s="38"/>
      <c r="GT249" s="38"/>
      <c r="GU249" s="38">
        <v>0</v>
      </c>
      <c r="GX249" t="s">
        <v>121</v>
      </c>
      <c r="GY249" s="38">
        <v>0</v>
      </c>
      <c r="GZ249" s="38"/>
      <c r="HA249" s="38"/>
      <c r="HB249" s="38"/>
      <c r="HC249" s="38"/>
      <c r="HD249" s="38"/>
      <c r="HE249" s="38"/>
      <c r="HF249" s="38">
        <v>0</v>
      </c>
      <c r="HG249" s="38">
        <v>0</v>
      </c>
    </row>
    <row r="250" spans="1:216" ht="18" x14ac:dyDescent="0.25">
      <c r="A250" s="93"/>
      <c r="B250" s="96"/>
      <c r="C250" s="22" t="s">
        <v>81</v>
      </c>
      <c r="D250" s="75"/>
      <c r="E250" s="76"/>
      <c r="F250" s="76"/>
      <c r="G250" s="76"/>
      <c r="H250" s="76"/>
      <c r="I250" s="76"/>
      <c r="J250" s="76"/>
      <c r="K250" s="76">
        <v>0</v>
      </c>
      <c r="L250" s="76"/>
      <c r="M250" s="76"/>
      <c r="N250" s="76"/>
      <c r="O250" s="76"/>
      <c r="P250" s="76"/>
      <c r="Q250" s="76"/>
      <c r="R250" s="76"/>
      <c r="S250" s="76"/>
      <c r="T250" s="76"/>
      <c r="U250" s="77"/>
      <c r="V250" s="75">
        <f t="shared" si="80"/>
        <v>0</v>
      </c>
      <c r="W250" s="75"/>
      <c r="X250" s="76"/>
      <c r="Y250" s="76"/>
      <c r="Z250" s="76">
        <v>3.779445387939302E-11</v>
      </c>
      <c r="AA250" s="76">
        <v>259.54423181088976</v>
      </c>
      <c r="AB250" s="76">
        <v>7.0507861325175565</v>
      </c>
      <c r="AC250" s="76">
        <v>0</v>
      </c>
      <c r="AD250" s="76">
        <v>440.2769444211533</v>
      </c>
      <c r="AE250" s="76"/>
      <c r="AF250" s="76">
        <v>6.0385002548419976E-2</v>
      </c>
      <c r="AG250" s="76"/>
      <c r="AH250" s="76"/>
      <c r="AI250" s="76"/>
      <c r="AJ250" s="76"/>
      <c r="AK250" s="76">
        <v>0</v>
      </c>
      <c r="AL250" s="76"/>
      <c r="AM250" s="76">
        <v>3150.0427835934333</v>
      </c>
      <c r="AN250" s="78">
        <f t="shared" si="81"/>
        <v>3856.9751309605799</v>
      </c>
      <c r="AO250" s="78">
        <f t="shared" si="82"/>
        <v>3856.9751309605799</v>
      </c>
      <c r="AR250" t="s">
        <v>108</v>
      </c>
      <c r="AS250" s="38">
        <v>2.0734201720857499E-2</v>
      </c>
      <c r="AT250" s="38">
        <v>0</v>
      </c>
      <c r="AU250" s="38">
        <v>0</v>
      </c>
      <c r="AV250" s="38">
        <v>0</v>
      </c>
      <c r="AW250" s="38">
        <v>0</v>
      </c>
      <c r="AX250" s="38">
        <v>0</v>
      </c>
      <c r="AY250" s="38">
        <v>0</v>
      </c>
      <c r="AZ250" s="38">
        <v>0</v>
      </c>
      <c r="BA250" s="38">
        <v>0</v>
      </c>
      <c r="BB250" s="38">
        <v>0</v>
      </c>
      <c r="BC250" s="38">
        <v>0</v>
      </c>
      <c r="BD250" s="38">
        <v>2.0734201720857499E-2</v>
      </c>
      <c r="BF250" s="38"/>
      <c r="BG250" s="38" t="s">
        <v>87</v>
      </c>
      <c r="BH250" s="38">
        <v>6.1051432397909521E-2</v>
      </c>
      <c r="BI250" s="38">
        <v>0</v>
      </c>
      <c r="BJ250" s="38">
        <v>0</v>
      </c>
      <c r="BK250" s="38">
        <v>0</v>
      </c>
      <c r="BL250" s="38">
        <v>0</v>
      </c>
      <c r="BM250" s="38">
        <v>0</v>
      </c>
      <c r="BN250" s="38">
        <v>0.22140988984538013</v>
      </c>
      <c r="BO250" s="38">
        <v>0</v>
      </c>
      <c r="BP250" s="38">
        <v>0</v>
      </c>
      <c r="BQ250" s="38">
        <v>0</v>
      </c>
      <c r="BR250" s="38">
        <v>0</v>
      </c>
      <c r="BS250" s="38">
        <v>0.28246132224328963</v>
      </c>
      <c r="BT250" s="38"/>
      <c r="BV250" t="s">
        <v>83</v>
      </c>
      <c r="BW250" s="38">
        <v>8.3792138358042525</v>
      </c>
      <c r="BX250" s="38">
        <v>0</v>
      </c>
      <c r="BY250" s="38">
        <v>0</v>
      </c>
      <c r="BZ250" s="38">
        <v>0</v>
      </c>
      <c r="CA250" s="38">
        <v>0</v>
      </c>
      <c r="CB250" s="38">
        <v>0</v>
      </c>
      <c r="CC250" s="38">
        <v>0</v>
      </c>
      <c r="CD250" s="38">
        <v>0</v>
      </c>
      <c r="CE250" s="38"/>
      <c r="CF250" s="38">
        <v>0</v>
      </c>
      <c r="CG250" s="38">
        <v>0</v>
      </c>
      <c r="CH250" s="38">
        <v>0</v>
      </c>
      <c r="CI250" s="38">
        <v>0</v>
      </c>
      <c r="CJ250" s="38">
        <v>0</v>
      </c>
      <c r="CK250" s="38"/>
      <c r="CL250" s="38"/>
      <c r="CM250" s="38"/>
      <c r="CN250" s="38">
        <v>8.3792138358042525</v>
      </c>
      <c r="CQ250" t="s">
        <v>85</v>
      </c>
      <c r="CR250" s="38">
        <v>0.45291712440042953</v>
      </c>
      <c r="CS250" s="38">
        <v>0</v>
      </c>
      <c r="CT250" s="38">
        <v>0</v>
      </c>
      <c r="CU250" s="38">
        <v>0</v>
      </c>
      <c r="CV250" s="38">
        <v>0</v>
      </c>
      <c r="CW250" s="38">
        <v>0</v>
      </c>
      <c r="CX250" s="38">
        <v>0</v>
      </c>
      <c r="CY250" s="38">
        <v>0</v>
      </c>
      <c r="CZ250" s="38">
        <v>0</v>
      </c>
      <c r="DA250" s="38">
        <v>0</v>
      </c>
      <c r="DB250" s="38">
        <v>0</v>
      </c>
      <c r="DC250" s="38">
        <v>0.45291712440042953</v>
      </c>
      <c r="DF250" t="s">
        <v>86</v>
      </c>
      <c r="DG250" s="38">
        <v>0</v>
      </c>
      <c r="DH250" s="38">
        <v>0</v>
      </c>
      <c r="DI250" s="38">
        <v>0</v>
      </c>
      <c r="DJ250" s="38">
        <v>0</v>
      </c>
      <c r="DK250" s="38">
        <v>0</v>
      </c>
      <c r="DL250" s="38">
        <v>0</v>
      </c>
      <c r="DM250" s="38">
        <v>0</v>
      </c>
      <c r="DN250" s="38">
        <v>0</v>
      </c>
      <c r="DO250" s="38">
        <f t="shared" si="79"/>
        <v>0</v>
      </c>
      <c r="DQ250" s="38"/>
      <c r="DR250" s="38" t="s">
        <v>85</v>
      </c>
      <c r="DS250" s="38">
        <v>0.89722666288166764</v>
      </c>
      <c r="DT250" s="38">
        <v>0</v>
      </c>
      <c r="DU250" s="38">
        <v>0</v>
      </c>
      <c r="DV250" s="38">
        <v>0</v>
      </c>
      <c r="DW250" s="38">
        <v>0</v>
      </c>
      <c r="DX250" s="38"/>
      <c r="DY250" s="38">
        <v>0</v>
      </c>
      <c r="DZ250" s="38">
        <v>0</v>
      </c>
      <c r="EA250" s="38">
        <v>0</v>
      </c>
      <c r="EB250" s="38">
        <v>0.89722666288166764</v>
      </c>
      <c r="EE250" t="s">
        <v>87</v>
      </c>
      <c r="EF250" s="38">
        <v>0</v>
      </c>
      <c r="EG250" s="38">
        <v>0</v>
      </c>
      <c r="EH250" s="38">
        <v>0</v>
      </c>
      <c r="EI250" s="38">
        <v>0</v>
      </c>
      <c r="EJ250" s="38">
        <v>0</v>
      </c>
      <c r="EK250" s="38">
        <v>0</v>
      </c>
      <c r="EL250" s="38">
        <v>0</v>
      </c>
      <c r="EM250" s="38">
        <v>0</v>
      </c>
      <c r="EN250" s="38">
        <v>0</v>
      </c>
      <c r="EQ250" t="s">
        <v>87</v>
      </c>
      <c r="ER250" s="38">
        <v>0</v>
      </c>
      <c r="ES250" s="38">
        <v>0</v>
      </c>
      <c r="ET250" s="38">
        <v>0</v>
      </c>
      <c r="EU250" s="38">
        <v>0</v>
      </c>
      <c r="EV250" s="38">
        <v>0</v>
      </c>
      <c r="EW250" s="38">
        <v>0</v>
      </c>
      <c r="EX250" s="38">
        <v>0</v>
      </c>
      <c r="EY250" s="38">
        <v>0</v>
      </c>
      <c r="EZ250" s="38">
        <v>0</v>
      </c>
      <c r="FC250" t="s">
        <v>87</v>
      </c>
      <c r="FD250" s="38">
        <v>47.948862095364632</v>
      </c>
      <c r="FE250" s="38">
        <v>0</v>
      </c>
      <c r="FF250" s="38">
        <v>0</v>
      </c>
      <c r="FG250" s="38">
        <v>0</v>
      </c>
      <c r="FH250" s="38">
        <v>0</v>
      </c>
      <c r="FI250" s="38">
        <v>0</v>
      </c>
      <c r="FJ250" s="38">
        <v>0</v>
      </c>
      <c r="FK250" s="38">
        <v>0</v>
      </c>
      <c r="FL250" s="38">
        <v>47.948862095364632</v>
      </c>
      <c r="FP250" s="38"/>
      <c r="FQ250" s="38"/>
      <c r="FR250" s="38"/>
      <c r="FS250" s="38"/>
      <c r="FT250" s="38"/>
      <c r="FU250" s="38"/>
      <c r="FV250" s="38"/>
      <c r="GL250" s="38" t="s">
        <v>87</v>
      </c>
      <c r="GM250" s="38"/>
      <c r="GN250" s="38"/>
      <c r="GO250" s="38">
        <v>0</v>
      </c>
      <c r="GP250" s="38"/>
      <c r="GQ250" s="38"/>
      <c r="GR250" s="38"/>
      <c r="GS250" s="38"/>
      <c r="GT250" s="38"/>
      <c r="GU250" s="38">
        <v>0</v>
      </c>
      <c r="GX250" t="s">
        <v>86</v>
      </c>
      <c r="GY250" s="38"/>
      <c r="GZ250" s="38"/>
      <c r="HA250" s="38"/>
      <c r="HB250" s="38">
        <v>0</v>
      </c>
      <c r="HC250" s="38"/>
      <c r="HD250" s="38"/>
      <c r="HE250" s="38"/>
      <c r="HF250" s="38">
        <v>0</v>
      </c>
      <c r="HG250" s="38">
        <v>0</v>
      </c>
    </row>
    <row r="251" spans="1:216" ht="18" x14ac:dyDescent="0.25">
      <c r="A251" s="93"/>
      <c r="B251" s="96"/>
      <c r="C251" s="23" t="s">
        <v>82</v>
      </c>
      <c r="D251" s="71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3"/>
      <c r="V251" s="71">
        <f t="shared" si="80"/>
        <v>0</v>
      </c>
      <c r="W251" s="71"/>
      <c r="X251" s="72"/>
      <c r="Y251" s="72"/>
      <c r="Z251" s="72">
        <v>1245.017472150784</v>
      </c>
      <c r="AA251" s="72">
        <v>1503.5242776402213</v>
      </c>
      <c r="AB251" s="72">
        <v>0</v>
      </c>
      <c r="AC251" s="72">
        <v>0</v>
      </c>
      <c r="AD251" s="72">
        <v>5836.348469145516</v>
      </c>
      <c r="AE251" s="72"/>
      <c r="AF251" s="72">
        <v>0</v>
      </c>
      <c r="AG251" s="72"/>
      <c r="AH251" s="72"/>
      <c r="AI251" s="72"/>
      <c r="AJ251" s="72"/>
      <c r="AK251" s="72">
        <v>0</v>
      </c>
      <c r="AL251" s="72"/>
      <c r="AM251" s="72">
        <v>0</v>
      </c>
      <c r="AN251" s="74">
        <f t="shared" si="81"/>
        <v>8584.8902189365217</v>
      </c>
      <c r="AO251" s="74">
        <f t="shared" si="82"/>
        <v>8584.8902189365217</v>
      </c>
      <c r="AR251" t="s">
        <v>85</v>
      </c>
      <c r="AS251" s="38">
        <v>123.65048184057403</v>
      </c>
      <c r="AT251" s="38">
        <v>0</v>
      </c>
      <c r="AU251" s="38">
        <v>0</v>
      </c>
      <c r="AV251" s="38">
        <v>0</v>
      </c>
      <c r="AW251" s="38">
        <v>0</v>
      </c>
      <c r="AX251" s="38">
        <v>0</v>
      </c>
      <c r="AY251" s="38">
        <v>0</v>
      </c>
      <c r="AZ251" s="38">
        <v>0</v>
      </c>
      <c r="BA251" s="38">
        <v>0</v>
      </c>
      <c r="BB251" s="38">
        <v>0</v>
      </c>
      <c r="BC251" s="38">
        <v>0</v>
      </c>
      <c r="BD251" s="38">
        <v>123.65048184057403</v>
      </c>
      <c r="BF251" s="38"/>
      <c r="BG251" s="38" t="s">
        <v>88</v>
      </c>
      <c r="BH251" s="38">
        <v>39.34399739862512</v>
      </c>
      <c r="BI251" s="38">
        <v>0</v>
      </c>
      <c r="BJ251" s="38">
        <v>0</v>
      </c>
      <c r="BK251" s="38">
        <v>0</v>
      </c>
      <c r="BL251" s="38">
        <v>0</v>
      </c>
      <c r="BM251" s="38">
        <v>0</v>
      </c>
      <c r="BN251" s="38">
        <v>0</v>
      </c>
      <c r="BO251" s="38">
        <v>0</v>
      </c>
      <c r="BP251" s="38">
        <v>0</v>
      </c>
      <c r="BQ251" s="38">
        <v>0</v>
      </c>
      <c r="BR251" s="38">
        <v>0</v>
      </c>
      <c r="BS251" s="38">
        <v>39.34399739862512</v>
      </c>
      <c r="BT251" s="38"/>
      <c r="BV251" t="s">
        <v>84</v>
      </c>
      <c r="BW251" s="38">
        <v>0.74227054299845519</v>
      </c>
      <c r="BX251" s="38">
        <v>1.6603001155308221</v>
      </c>
      <c r="BY251" s="38">
        <v>0</v>
      </c>
      <c r="BZ251" s="38">
        <v>3.1073181569170614</v>
      </c>
      <c r="CA251" s="38">
        <v>0.11830079927422905</v>
      </c>
      <c r="CB251" s="38">
        <v>0</v>
      </c>
      <c r="CC251" s="38">
        <v>0</v>
      </c>
      <c r="CD251" s="38">
        <v>0</v>
      </c>
      <c r="CE251" s="38"/>
      <c r="CF251" s="38">
        <v>0</v>
      </c>
      <c r="CG251" s="38">
        <v>0</v>
      </c>
      <c r="CH251" s="38">
        <v>0</v>
      </c>
      <c r="CI251" s="38">
        <v>0</v>
      </c>
      <c r="CJ251" s="38">
        <v>0</v>
      </c>
      <c r="CK251" s="38"/>
      <c r="CL251" s="38">
        <v>0</v>
      </c>
      <c r="CM251" s="38">
        <v>0</v>
      </c>
      <c r="CN251" s="38">
        <v>5.6281896147205668</v>
      </c>
      <c r="CQ251" t="s">
        <v>86</v>
      </c>
      <c r="CR251" s="38">
        <v>4.2180130065007662</v>
      </c>
      <c r="CS251" s="38">
        <v>0</v>
      </c>
      <c r="CT251" s="38">
        <v>0</v>
      </c>
      <c r="CU251" s="38">
        <v>8.2797643202346866E-2</v>
      </c>
      <c r="CV251" s="38">
        <v>0</v>
      </c>
      <c r="CW251" s="38">
        <v>1.6643204259830763E-2</v>
      </c>
      <c r="CX251" s="38">
        <v>0</v>
      </c>
      <c r="CY251" s="38">
        <v>0</v>
      </c>
      <c r="CZ251" s="38">
        <v>0</v>
      </c>
      <c r="DA251" s="38">
        <v>0</v>
      </c>
      <c r="DB251" s="38">
        <v>0</v>
      </c>
      <c r="DC251" s="38">
        <v>4.3174538539629435</v>
      </c>
      <c r="DF251" t="s">
        <v>87</v>
      </c>
      <c r="DG251" s="38">
        <v>0</v>
      </c>
      <c r="DH251" s="38">
        <v>0</v>
      </c>
      <c r="DI251" s="38">
        <v>0</v>
      </c>
      <c r="DJ251" s="38">
        <v>0</v>
      </c>
      <c r="DK251" s="38">
        <v>0</v>
      </c>
      <c r="DL251" s="38">
        <v>0</v>
      </c>
      <c r="DM251" s="38">
        <v>0</v>
      </c>
      <c r="DN251" s="38">
        <v>0</v>
      </c>
      <c r="DO251" s="38">
        <f t="shared" si="79"/>
        <v>0</v>
      </c>
      <c r="DQ251" s="38"/>
      <c r="DR251" s="38" t="s">
        <v>86</v>
      </c>
      <c r="DS251" s="38">
        <v>0.35500343108977944</v>
      </c>
      <c r="DT251" s="38">
        <v>0</v>
      </c>
      <c r="DU251" s="38">
        <v>0</v>
      </c>
      <c r="DV251" s="38">
        <v>0.19888823224195462</v>
      </c>
      <c r="DW251" s="38">
        <v>0</v>
      </c>
      <c r="DX251" s="38"/>
      <c r="DY251" s="38">
        <v>0.2571892267145594</v>
      </c>
      <c r="DZ251" s="38">
        <v>0</v>
      </c>
      <c r="EA251" s="38">
        <v>0</v>
      </c>
      <c r="EB251" s="38">
        <v>0.81108089004629358</v>
      </c>
      <c r="EE251" t="s">
        <v>88</v>
      </c>
      <c r="EF251" s="38">
        <v>0</v>
      </c>
      <c r="EG251" s="38">
        <v>0</v>
      </c>
      <c r="EH251" s="38">
        <v>0</v>
      </c>
      <c r="EI251" s="38">
        <v>0</v>
      </c>
      <c r="EJ251" s="38">
        <v>0</v>
      </c>
      <c r="EK251" s="38">
        <v>0</v>
      </c>
      <c r="EL251" s="38">
        <v>0</v>
      </c>
      <c r="EM251" s="38">
        <v>0</v>
      </c>
      <c r="EN251" s="38">
        <v>0</v>
      </c>
      <c r="EQ251" t="s">
        <v>88</v>
      </c>
      <c r="ER251" s="38">
        <v>0</v>
      </c>
      <c r="ES251" s="38">
        <v>0</v>
      </c>
      <c r="ET251" s="38">
        <v>0</v>
      </c>
      <c r="EU251" s="38">
        <v>0</v>
      </c>
      <c r="EV251" s="38">
        <v>0</v>
      </c>
      <c r="EW251" s="38">
        <v>0</v>
      </c>
      <c r="EX251" s="38">
        <v>0</v>
      </c>
      <c r="EY251" s="38">
        <v>0</v>
      </c>
      <c r="EZ251" s="38">
        <v>0</v>
      </c>
      <c r="FC251" t="s">
        <v>88</v>
      </c>
      <c r="FD251" s="38">
        <v>6.395583744000001E-2</v>
      </c>
      <c r="FE251" s="38">
        <v>0</v>
      </c>
      <c r="FF251" s="38">
        <v>0</v>
      </c>
      <c r="FG251" s="38">
        <v>0</v>
      </c>
      <c r="FH251" s="38">
        <v>0</v>
      </c>
      <c r="FI251" s="38">
        <v>0</v>
      </c>
      <c r="FJ251" s="38">
        <v>0</v>
      </c>
      <c r="FK251" s="38">
        <v>0</v>
      </c>
      <c r="FL251" s="38">
        <v>6.395583744000001E-2</v>
      </c>
      <c r="FP251" s="38"/>
      <c r="FQ251" s="38"/>
      <c r="FR251" s="38"/>
      <c r="FS251" s="38"/>
      <c r="FT251" s="38"/>
      <c r="FU251" s="38"/>
      <c r="FV251" s="38"/>
      <c r="GL251" s="38" t="s">
        <v>88</v>
      </c>
      <c r="GM251" s="38">
        <v>0</v>
      </c>
      <c r="GN251" s="38"/>
      <c r="GO251" s="38"/>
      <c r="GP251" s="38"/>
      <c r="GQ251" s="38"/>
      <c r="GR251" s="38"/>
      <c r="GS251" s="38"/>
      <c r="GT251" s="38"/>
      <c r="GU251" s="38">
        <v>0</v>
      </c>
      <c r="GX251" t="s">
        <v>122</v>
      </c>
      <c r="GY251" s="38">
        <v>0</v>
      </c>
      <c r="GZ251" s="38"/>
      <c r="HA251" s="38"/>
      <c r="HB251" s="38"/>
      <c r="HC251" s="38"/>
      <c r="HD251" s="38"/>
      <c r="HE251" s="38"/>
      <c r="HF251" s="38">
        <v>0</v>
      </c>
      <c r="HG251" s="38">
        <v>0</v>
      </c>
    </row>
    <row r="252" spans="1:216" x14ac:dyDescent="0.25">
      <c r="A252" s="93"/>
      <c r="B252" s="96"/>
      <c r="C252" s="22" t="s">
        <v>83</v>
      </c>
      <c r="D252" s="75"/>
      <c r="E252" s="79"/>
      <c r="F252" s="79"/>
      <c r="G252" s="79"/>
      <c r="H252" s="79"/>
      <c r="I252" s="80"/>
      <c r="J252" s="76"/>
      <c r="K252" s="79"/>
      <c r="L252" s="79"/>
      <c r="M252" s="79"/>
      <c r="N252" s="79"/>
      <c r="O252" s="80"/>
      <c r="P252" s="76"/>
      <c r="Q252" s="79"/>
      <c r="R252" s="79"/>
      <c r="S252" s="79"/>
      <c r="T252" s="79"/>
      <c r="U252" s="81"/>
      <c r="V252" s="75">
        <f t="shared" si="80"/>
        <v>0</v>
      </c>
      <c r="W252" s="82"/>
      <c r="X252" s="79"/>
      <c r="Y252" s="79"/>
      <c r="Z252" s="79"/>
      <c r="AA252" s="80"/>
      <c r="AB252" s="76"/>
      <c r="AC252" s="79"/>
      <c r="AD252" s="79"/>
      <c r="AE252" s="79"/>
      <c r="AF252" s="79"/>
      <c r="AG252" s="79"/>
      <c r="AH252" s="80"/>
      <c r="AI252" s="76"/>
      <c r="AJ252" s="79"/>
      <c r="AK252" s="79"/>
      <c r="AL252" s="79"/>
      <c r="AM252" s="79">
        <v>246.17243734185578</v>
      </c>
      <c r="AN252" s="83">
        <f t="shared" si="81"/>
        <v>246.17243734185578</v>
      </c>
      <c r="AO252" s="78">
        <f t="shared" si="82"/>
        <v>246.17243734185578</v>
      </c>
      <c r="AR252" t="s">
        <v>91</v>
      </c>
      <c r="AS252" s="38">
        <v>516.24067299120998</v>
      </c>
      <c r="AT252" s="38">
        <v>0</v>
      </c>
      <c r="AU252" s="38">
        <v>0</v>
      </c>
      <c r="AV252" s="38">
        <v>0</v>
      </c>
      <c r="AW252" s="38">
        <v>0</v>
      </c>
      <c r="AX252" s="38">
        <v>0</v>
      </c>
      <c r="AY252" s="38">
        <v>0</v>
      </c>
      <c r="AZ252" s="38">
        <v>0</v>
      </c>
      <c r="BA252" s="38">
        <v>0</v>
      </c>
      <c r="BB252" s="38">
        <v>0</v>
      </c>
      <c r="BC252" s="38">
        <v>0</v>
      </c>
      <c r="BD252" s="38">
        <v>516.24067299120998</v>
      </c>
      <c r="BF252" s="38"/>
      <c r="BG252" s="38" t="s">
        <v>89</v>
      </c>
      <c r="BH252" s="38">
        <v>4.9816837843188537</v>
      </c>
      <c r="BI252" s="38">
        <v>0</v>
      </c>
      <c r="BJ252" s="38">
        <v>0</v>
      </c>
      <c r="BK252" s="38">
        <v>0</v>
      </c>
      <c r="BL252" s="38">
        <v>0</v>
      </c>
      <c r="BM252" s="38">
        <v>0</v>
      </c>
      <c r="BN252" s="38">
        <v>0</v>
      </c>
      <c r="BO252" s="38">
        <v>0</v>
      </c>
      <c r="BP252" s="38">
        <v>0</v>
      </c>
      <c r="BQ252" s="38">
        <v>0</v>
      </c>
      <c r="BR252" s="38">
        <v>0</v>
      </c>
      <c r="BS252" s="38">
        <v>4.9816837843188537</v>
      </c>
      <c r="BT252" s="38"/>
      <c r="BV252" t="s">
        <v>85</v>
      </c>
      <c r="BW252" s="38">
        <v>0.82980312448032278</v>
      </c>
      <c r="BX252" s="38">
        <v>0</v>
      </c>
      <c r="BY252" s="38">
        <v>0</v>
      </c>
      <c r="BZ252" s="38">
        <v>0</v>
      </c>
      <c r="CA252" s="38">
        <v>0</v>
      </c>
      <c r="CB252" s="38">
        <v>0</v>
      </c>
      <c r="CC252" s="38">
        <v>0</v>
      </c>
      <c r="CD252" s="38">
        <v>0</v>
      </c>
      <c r="CE252" s="38"/>
      <c r="CF252" s="38">
        <v>0</v>
      </c>
      <c r="CG252" s="38">
        <v>0</v>
      </c>
      <c r="CH252" s="38">
        <v>0</v>
      </c>
      <c r="CI252" s="38">
        <v>0</v>
      </c>
      <c r="CJ252" s="38">
        <v>0</v>
      </c>
      <c r="CK252" s="38"/>
      <c r="CL252" s="38">
        <v>0</v>
      </c>
      <c r="CM252" s="38">
        <v>0</v>
      </c>
      <c r="CN252" s="38">
        <v>0.82980312448032278</v>
      </c>
      <c r="CQ252" t="s">
        <v>87</v>
      </c>
      <c r="CR252" s="38">
        <v>85.719212100299785</v>
      </c>
      <c r="CS252" s="38">
        <v>44.784958157856742</v>
      </c>
      <c r="CT252" s="38">
        <v>0</v>
      </c>
      <c r="CU252" s="38">
        <v>0</v>
      </c>
      <c r="CV252" s="38">
        <v>0</v>
      </c>
      <c r="CW252" s="38">
        <v>0</v>
      </c>
      <c r="CX252" s="38">
        <v>0</v>
      </c>
      <c r="CY252" s="38">
        <v>0</v>
      </c>
      <c r="CZ252" s="38">
        <v>0</v>
      </c>
      <c r="DA252" s="38">
        <v>0</v>
      </c>
      <c r="DB252" s="38">
        <v>0</v>
      </c>
      <c r="DC252" s="38">
        <v>130.50417025815653</v>
      </c>
      <c r="DF252" t="s">
        <v>88</v>
      </c>
      <c r="DG252" s="38">
        <v>2.0639221885063074E-2</v>
      </c>
      <c r="DH252" s="38">
        <v>0</v>
      </c>
      <c r="DI252" s="38">
        <v>0</v>
      </c>
      <c r="DJ252" s="38">
        <v>0</v>
      </c>
      <c r="DK252" s="38">
        <v>0</v>
      </c>
      <c r="DL252" s="38">
        <v>0</v>
      </c>
      <c r="DM252" s="38">
        <v>0</v>
      </c>
      <c r="DN252" s="38">
        <v>0</v>
      </c>
      <c r="DO252" s="38">
        <f t="shared" si="79"/>
        <v>2.0639221885063074E-2</v>
      </c>
      <c r="DQ252" s="38"/>
      <c r="DR252" s="38" t="s">
        <v>87</v>
      </c>
      <c r="DS252" s="38">
        <v>6.2590411007101494</v>
      </c>
      <c r="DT252" s="38">
        <v>2.6289584205894734</v>
      </c>
      <c r="DU252" s="38">
        <v>0</v>
      </c>
      <c r="DV252" s="38">
        <v>0</v>
      </c>
      <c r="DW252" s="38">
        <v>0</v>
      </c>
      <c r="DX252" s="38"/>
      <c r="DY252" s="38">
        <v>0</v>
      </c>
      <c r="DZ252" s="38">
        <v>0</v>
      </c>
      <c r="EA252" s="38">
        <v>0</v>
      </c>
      <c r="EB252" s="38">
        <v>8.8879995212996228</v>
      </c>
      <c r="EE252" t="s">
        <v>89</v>
      </c>
      <c r="EF252" s="38">
        <v>0.12570092355600945</v>
      </c>
      <c r="EG252" s="38">
        <v>0</v>
      </c>
      <c r="EH252" s="38">
        <v>0</v>
      </c>
      <c r="EI252" s="38">
        <v>0</v>
      </c>
      <c r="EJ252" s="38">
        <v>0</v>
      </c>
      <c r="EK252" s="38">
        <v>0</v>
      </c>
      <c r="EL252" s="38">
        <v>0</v>
      </c>
      <c r="EM252" s="38">
        <v>0</v>
      </c>
      <c r="EN252" s="38">
        <v>0.12570092355600945</v>
      </c>
      <c r="EQ252" t="s">
        <v>89</v>
      </c>
      <c r="ER252" s="38">
        <v>0</v>
      </c>
      <c r="ES252" s="38">
        <v>0</v>
      </c>
      <c r="ET252" s="38">
        <v>0</v>
      </c>
      <c r="EU252" s="38">
        <v>0</v>
      </c>
      <c r="EV252" s="38">
        <v>0</v>
      </c>
      <c r="EW252" s="38">
        <v>0</v>
      </c>
      <c r="EX252" s="38">
        <v>0</v>
      </c>
      <c r="EY252" s="38">
        <v>0</v>
      </c>
      <c r="EZ252" s="38">
        <v>0</v>
      </c>
      <c r="FC252" t="s">
        <v>89</v>
      </c>
      <c r="FD252" s="38">
        <v>2.9127571835787344E-2</v>
      </c>
      <c r="FE252" s="38">
        <v>0</v>
      </c>
      <c r="FF252" s="38">
        <v>0</v>
      </c>
      <c r="FG252" s="38">
        <v>0</v>
      </c>
      <c r="FH252" s="38">
        <v>0</v>
      </c>
      <c r="FI252" s="38">
        <v>0</v>
      </c>
      <c r="FJ252" s="38">
        <v>0</v>
      </c>
      <c r="FK252" s="38">
        <v>0</v>
      </c>
      <c r="FL252" s="38">
        <v>2.9127571835787344E-2</v>
      </c>
      <c r="FP252" s="38"/>
      <c r="FQ252" s="38"/>
      <c r="FR252" s="38"/>
      <c r="FS252" s="38"/>
      <c r="FT252" s="38"/>
      <c r="FU252" s="38"/>
      <c r="FV252" s="38"/>
      <c r="GL252" s="38" t="s">
        <v>89</v>
      </c>
      <c r="GM252" s="38">
        <v>0</v>
      </c>
      <c r="GN252" s="38"/>
      <c r="GO252" s="38"/>
      <c r="GP252" s="38"/>
      <c r="GQ252" s="38"/>
      <c r="GR252" s="38"/>
      <c r="GS252" s="38"/>
      <c r="GT252" s="38"/>
      <c r="GU252" s="38">
        <v>0</v>
      </c>
      <c r="GX252" t="s">
        <v>89</v>
      </c>
      <c r="GY252" s="38">
        <v>0</v>
      </c>
      <c r="GZ252" s="38"/>
      <c r="HA252" s="38"/>
      <c r="HB252" s="38"/>
      <c r="HC252" s="38"/>
      <c r="HD252" s="38"/>
      <c r="HE252" s="38"/>
      <c r="HF252" s="38">
        <v>0</v>
      </c>
      <c r="HG252" s="38">
        <v>0</v>
      </c>
    </row>
    <row r="253" spans="1:216" x14ac:dyDescent="0.25">
      <c r="A253" s="93"/>
      <c r="B253" s="96"/>
      <c r="C253" s="23" t="s">
        <v>84</v>
      </c>
      <c r="D253" s="71"/>
      <c r="E253" s="72"/>
      <c r="F253" s="72"/>
      <c r="G253" s="72">
        <v>5962.7918411207547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3"/>
      <c r="V253" s="71">
        <f t="shared" si="80"/>
        <v>5962.7918411207547</v>
      </c>
      <c r="W253" s="71"/>
      <c r="X253" s="72"/>
      <c r="Y253" s="72">
        <v>137.09439368627287</v>
      </c>
      <c r="Z253" s="72">
        <v>1784.2080747533944</v>
      </c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>
        <v>0</v>
      </c>
      <c r="AL253" s="72"/>
      <c r="AM253" s="72">
        <v>36.202069120300372</v>
      </c>
      <c r="AN253" s="74">
        <f t="shared" si="81"/>
        <v>1957.5045375599677</v>
      </c>
      <c r="AO253" s="74">
        <f t="shared" si="82"/>
        <v>7920.2963786807222</v>
      </c>
      <c r="AR253" t="s">
        <v>90</v>
      </c>
      <c r="AS253" s="38">
        <v>0.87271916309030451</v>
      </c>
      <c r="AT253" s="38">
        <v>0</v>
      </c>
      <c r="AU253" s="38">
        <v>0</v>
      </c>
      <c r="AV253" s="38">
        <v>0</v>
      </c>
      <c r="AW253" s="38">
        <v>0</v>
      </c>
      <c r="AX253" s="38">
        <v>0</v>
      </c>
      <c r="AY253" s="38">
        <v>0</v>
      </c>
      <c r="AZ253" s="38">
        <v>0</v>
      </c>
      <c r="BA253" s="38">
        <v>0</v>
      </c>
      <c r="BB253" s="38">
        <v>0</v>
      </c>
      <c r="BC253" s="38">
        <v>0</v>
      </c>
      <c r="BD253" s="38">
        <v>0.87271916309030451</v>
      </c>
      <c r="BF253" s="38"/>
      <c r="BG253" s="38" t="s">
        <v>90</v>
      </c>
      <c r="BH253" s="38">
        <v>3.800096919934246</v>
      </c>
      <c r="BI253" s="38">
        <v>0</v>
      </c>
      <c r="BJ253" s="38">
        <v>0</v>
      </c>
      <c r="BK253" s="38">
        <v>0</v>
      </c>
      <c r="BL253" s="38">
        <v>0</v>
      </c>
      <c r="BM253" s="38">
        <v>0</v>
      </c>
      <c r="BN253" s="38">
        <v>0</v>
      </c>
      <c r="BO253" s="38">
        <v>0</v>
      </c>
      <c r="BP253" s="38">
        <v>0</v>
      </c>
      <c r="BQ253" s="38">
        <v>1.8444801951115385E-2</v>
      </c>
      <c r="BR253" s="38">
        <v>0</v>
      </c>
      <c r="BS253" s="38">
        <v>3.8185417218853615</v>
      </c>
      <c r="BT253" s="38"/>
      <c r="BV253" t="s">
        <v>86</v>
      </c>
      <c r="BW253" s="38">
        <v>2.2329547182574069E-2</v>
      </c>
      <c r="BX253" s="38">
        <v>0</v>
      </c>
      <c r="BY253" s="38">
        <v>0</v>
      </c>
      <c r="BZ253" s="38">
        <v>1.1259681978780327</v>
      </c>
      <c r="CA253" s="38">
        <v>0</v>
      </c>
      <c r="CB253" s="38">
        <v>0</v>
      </c>
      <c r="CC253" s="38">
        <v>0</v>
      </c>
      <c r="CD253" s="38">
        <v>0</v>
      </c>
      <c r="CE253" s="38"/>
      <c r="CF253" s="38">
        <v>2.3900491460140248E-2</v>
      </c>
      <c r="CG253" s="38">
        <v>0</v>
      </c>
      <c r="CH253" s="38">
        <v>0</v>
      </c>
      <c r="CI253" s="38">
        <v>0</v>
      </c>
      <c r="CJ253" s="38">
        <v>0</v>
      </c>
      <c r="CK253" s="38"/>
      <c r="CL253" s="38">
        <v>0</v>
      </c>
      <c r="CM253" s="38">
        <v>0</v>
      </c>
      <c r="CN253" s="38">
        <v>1.1721982365207468</v>
      </c>
      <c r="CQ253" t="s">
        <v>88</v>
      </c>
      <c r="CR253" s="38">
        <v>0.86385734364356181</v>
      </c>
      <c r="CS253" s="38">
        <v>0</v>
      </c>
      <c r="CT253" s="38">
        <v>0</v>
      </c>
      <c r="CU253" s="38">
        <v>0</v>
      </c>
      <c r="CV253" s="38">
        <v>0</v>
      </c>
      <c r="CW253" s="38">
        <v>0</v>
      </c>
      <c r="CX253" s="38">
        <v>0</v>
      </c>
      <c r="CY253" s="38">
        <v>0</v>
      </c>
      <c r="CZ253" s="38">
        <v>0</v>
      </c>
      <c r="DA253" s="38">
        <v>0</v>
      </c>
      <c r="DB253" s="38">
        <v>0</v>
      </c>
      <c r="DC253" s="38">
        <v>0.86385734364356181</v>
      </c>
      <c r="DF253" t="s">
        <v>89</v>
      </c>
      <c r="DG253" s="38">
        <v>2.3673986485189475E-3</v>
      </c>
      <c r="DH253" s="38">
        <v>0</v>
      </c>
      <c r="DI253" s="38">
        <v>0</v>
      </c>
      <c r="DJ253" s="38">
        <v>0</v>
      </c>
      <c r="DK253" s="38">
        <v>0</v>
      </c>
      <c r="DL253" s="38">
        <v>0</v>
      </c>
      <c r="DM253" s="38">
        <v>0</v>
      </c>
      <c r="DN253" s="38">
        <v>0</v>
      </c>
      <c r="DO253" s="38">
        <f t="shared" si="79"/>
        <v>2.3673986485189475E-3</v>
      </c>
      <c r="DQ253" s="38"/>
      <c r="DR253" s="38" t="s">
        <v>88</v>
      </c>
      <c r="DS253" s="38">
        <v>0.18630689397539207</v>
      </c>
      <c r="DT253" s="38">
        <v>0</v>
      </c>
      <c r="DU253" s="38">
        <v>0</v>
      </c>
      <c r="DV253" s="38">
        <v>0</v>
      </c>
      <c r="DW253" s="38">
        <v>0</v>
      </c>
      <c r="DX253" s="38"/>
      <c r="DY253" s="38">
        <v>0</v>
      </c>
      <c r="DZ253" s="38">
        <v>0</v>
      </c>
      <c r="EA253" s="38">
        <v>0</v>
      </c>
      <c r="EB253" s="38">
        <v>0.18630689397539207</v>
      </c>
      <c r="EE253" t="s">
        <v>90</v>
      </c>
      <c r="EF253" s="38">
        <v>0.26133055563929841</v>
      </c>
      <c r="EG253" s="38">
        <v>0</v>
      </c>
      <c r="EH253" s="38">
        <v>0</v>
      </c>
      <c r="EI253" s="38">
        <v>0</v>
      </c>
      <c r="EJ253" s="38">
        <v>0</v>
      </c>
      <c r="EK253" s="38">
        <v>0</v>
      </c>
      <c r="EL253" s="38">
        <v>0</v>
      </c>
      <c r="EM253" s="38">
        <v>0</v>
      </c>
      <c r="EN253" s="38">
        <v>0.26133055563929841</v>
      </c>
      <c r="EQ253" t="s">
        <v>90</v>
      </c>
      <c r="ER253" s="38">
        <v>7.0108127830588243E-2</v>
      </c>
      <c r="ES253" s="38">
        <v>0</v>
      </c>
      <c r="ET253" s="38">
        <v>0</v>
      </c>
      <c r="EU253" s="38">
        <v>0</v>
      </c>
      <c r="EV253" s="38">
        <v>0</v>
      </c>
      <c r="EW253" s="38">
        <v>0</v>
      </c>
      <c r="EX253" s="38">
        <v>0</v>
      </c>
      <c r="EY253" s="38">
        <v>0</v>
      </c>
      <c r="EZ253" s="38">
        <v>7.0108127830588243E-2</v>
      </c>
      <c r="FC253" t="s">
        <v>90</v>
      </c>
      <c r="FD253" s="38">
        <v>0.2415716153389367</v>
      </c>
      <c r="FE253" s="38">
        <v>0</v>
      </c>
      <c r="FF253" s="38">
        <v>0</v>
      </c>
      <c r="FG253" s="38">
        <v>0</v>
      </c>
      <c r="FH253" s="38">
        <v>0</v>
      </c>
      <c r="FI253" s="38">
        <v>0</v>
      </c>
      <c r="FJ253" s="38">
        <v>0</v>
      </c>
      <c r="FK253" s="38">
        <v>0</v>
      </c>
      <c r="FL253" s="38">
        <v>0.2415716153389367</v>
      </c>
      <c r="FP253" s="38"/>
      <c r="FQ253" s="38"/>
      <c r="FR253" s="38"/>
      <c r="FS253" s="38"/>
      <c r="FT253" s="38"/>
      <c r="FU253" s="38"/>
      <c r="FV253" s="38"/>
      <c r="GL253" s="38" t="s">
        <v>90</v>
      </c>
      <c r="GM253" s="38">
        <v>0</v>
      </c>
      <c r="GN253" s="38"/>
      <c r="GO253" s="38"/>
      <c r="GP253" s="38"/>
      <c r="GQ253" s="38"/>
      <c r="GR253" s="38">
        <v>0</v>
      </c>
      <c r="GS253" s="38">
        <v>0</v>
      </c>
      <c r="GT253" s="38"/>
      <c r="GU253" s="38">
        <v>0</v>
      </c>
      <c r="GX253" t="s">
        <v>123</v>
      </c>
      <c r="GY253" s="38">
        <v>0</v>
      </c>
      <c r="GZ253" s="38"/>
      <c r="HA253" s="38"/>
      <c r="HB253" s="38"/>
      <c r="HC253" s="38"/>
      <c r="HD253" s="38"/>
      <c r="HE253" s="38">
        <v>0</v>
      </c>
      <c r="HF253" s="38">
        <v>0</v>
      </c>
      <c r="HG253" s="38">
        <v>0</v>
      </c>
    </row>
    <row r="254" spans="1:216" ht="18" x14ac:dyDescent="0.25">
      <c r="A254" s="93"/>
      <c r="B254" s="96"/>
      <c r="C254" s="22" t="s">
        <v>85</v>
      </c>
      <c r="D254" s="75"/>
      <c r="E254" s="79"/>
      <c r="F254" s="79"/>
      <c r="G254" s="79"/>
      <c r="H254" s="79"/>
      <c r="I254" s="80"/>
      <c r="J254" s="76"/>
      <c r="K254" s="79"/>
      <c r="L254" s="79"/>
      <c r="M254" s="79"/>
      <c r="N254" s="79"/>
      <c r="O254" s="80"/>
      <c r="P254" s="76"/>
      <c r="Q254" s="79"/>
      <c r="R254" s="79"/>
      <c r="S254" s="79"/>
      <c r="T254" s="79"/>
      <c r="U254" s="81"/>
      <c r="V254" s="75">
        <f t="shared" si="80"/>
        <v>0</v>
      </c>
      <c r="W254" s="82"/>
      <c r="X254" s="79"/>
      <c r="Y254" s="79"/>
      <c r="Z254" s="79"/>
      <c r="AA254" s="80"/>
      <c r="AB254" s="76"/>
      <c r="AC254" s="79"/>
      <c r="AD254" s="79"/>
      <c r="AE254" s="79"/>
      <c r="AF254" s="79"/>
      <c r="AG254" s="79"/>
      <c r="AH254" s="80"/>
      <c r="AI254" s="76"/>
      <c r="AJ254" s="79"/>
      <c r="AK254" s="79"/>
      <c r="AL254" s="79"/>
      <c r="AM254" s="79">
        <v>171.24291554017509</v>
      </c>
      <c r="AN254" s="83">
        <f t="shared" si="81"/>
        <v>171.24291554017509</v>
      </c>
      <c r="AO254" s="78">
        <f t="shared" si="82"/>
        <v>171.24291554017509</v>
      </c>
      <c r="AR254" t="s">
        <v>105</v>
      </c>
      <c r="AS254" s="38">
        <v>0</v>
      </c>
      <c r="AT254" s="38">
        <v>0</v>
      </c>
      <c r="AU254" s="38">
        <v>0</v>
      </c>
      <c r="AV254" s="38">
        <v>0</v>
      </c>
      <c r="AW254" s="38">
        <v>0</v>
      </c>
      <c r="AX254" s="38">
        <v>0</v>
      </c>
      <c r="AY254" s="38">
        <v>0</v>
      </c>
      <c r="AZ254" s="38">
        <v>0</v>
      </c>
      <c r="BA254" s="38">
        <v>190.51993709999999</v>
      </c>
      <c r="BB254" s="38">
        <v>0</v>
      </c>
      <c r="BC254" s="38">
        <v>0</v>
      </c>
      <c r="BD254" s="38">
        <v>190.51993709999999</v>
      </c>
      <c r="BF254" s="38"/>
      <c r="BG254" s="38" t="s">
        <v>81</v>
      </c>
      <c r="BH254" s="38">
        <v>8.7604538181668694</v>
      </c>
      <c r="BI254" s="38">
        <v>0</v>
      </c>
      <c r="BJ254" s="38">
        <v>0</v>
      </c>
      <c r="BK254" s="38">
        <v>0</v>
      </c>
      <c r="BL254" s="38">
        <v>0</v>
      </c>
      <c r="BM254" s="38">
        <v>0</v>
      </c>
      <c r="BN254" s="38">
        <v>0</v>
      </c>
      <c r="BO254" s="38">
        <v>6.0385002548419976E-2</v>
      </c>
      <c r="BP254" s="38">
        <v>6.0385002548419976E-2</v>
      </c>
      <c r="BQ254" s="38">
        <v>100.61313230501808</v>
      </c>
      <c r="BR254" s="38">
        <v>0.28466985837263159</v>
      </c>
      <c r="BS254" s="38">
        <v>109.77902598665443</v>
      </c>
      <c r="BT254" s="38"/>
      <c r="BV254" t="s">
        <v>87</v>
      </c>
      <c r="BW254" s="38">
        <v>0.44193083568681346</v>
      </c>
      <c r="BX254" s="38">
        <v>0</v>
      </c>
      <c r="BY254" s="38">
        <v>0</v>
      </c>
      <c r="BZ254" s="38">
        <v>0</v>
      </c>
      <c r="CA254" s="38">
        <v>0</v>
      </c>
      <c r="CB254" s="38">
        <v>0</v>
      </c>
      <c r="CC254" s="38">
        <v>0</v>
      </c>
      <c r="CD254" s="38">
        <v>0</v>
      </c>
      <c r="CE254" s="38"/>
      <c r="CF254" s="38">
        <v>0</v>
      </c>
      <c r="CG254" s="38">
        <v>0</v>
      </c>
      <c r="CH254" s="38">
        <v>0</v>
      </c>
      <c r="CI254" s="38">
        <v>0</v>
      </c>
      <c r="CJ254" s="38">
        <v>0</v>
      </c>
      <c r="CK254" s="38"/>
      <c r="CL254" s="38">
        <v>0</v>
      </c>
      <c r="CM254" s="38">
        <v>0</v>
      </c>
      <c r="CN254" s="38">
        <v>0.44193083568681346</v>
      </c>
      <c r="CQ254" t="s">
        <v>89</v>
      </c>
      <c r="CR254" s="38">
        <v>0.24046778998357046</v>
      </c>
      <c r="CS254" s="38">
        <v>0</v>
      </c>
      <c r="CT254" s="38">
        <v>0</v>
      </c>
      <c r="CU254" s="38">
        <v>0</v>
      </c>
      <c r="CV254" s="38">
        <v>0</v>
      </c>
      <c r="CW254" s="38">
        <v>0</v>
      </c>
      <c r="CX254" s="38">
        <v>0</v>
      </c>
      <c r="CY254" s="38">
        <v>0</v>
      </c>
      <c r="CZ254" s="38">
        <v>0</v>
      </c>
      <c r="DA254" s="38">
        <v>0</v>
      </c>
      <c r="DB254" s="38">
        <v>0</v>
      </c>
      <c r="DC254" s="38">
        <v>0.24046778998357046</v>
      </c>
      <c r="DF254" t="s">
        <v>90</v>
      </c>
      <c r="DG254" s="38">
        <v>0.22677996372176101</v>
      </c>
      <c r="DH254" s="38">
        <v>0</v>
      </c>
      <c r="DI254" s="38">
        <v>0</v>
      </c>
      <c r="DJ254" s="38">
        <v>0</v>
      </c>
      <c r="DK254" s="38">
        <v>0</v>
      </c>
      <c r="DL254" s="38">
        <v>0</v>
      </c>
      <c r="DM254" s="38">
        <v>1.1778205721485663E-2</v>
      </c>
      <c r="DN254" s="38">
        <v>2.619336467288904E-2</v>
      </c>
      <c r="DO254" s="38">
        <f t="shared" si="79"/>
        <v>0.26475153411613572</v>
      </c>
      <c r="DQ254" s="38"/>
      <c r="DR254" s="38" t="s">
        <v>89</v>
      </c>
      <c r="DS254" s="38">
        <v>0.1831287679520002</v>
      </c>
      <c r="DT254" s="38">
        <v>0</v>
      </c>
      <c r="DU254" s="38">
        <v>0</v>
      </c>
      <c r="DV254" s="38">
        <v>0</v>
      </c>
      <c r="DW254" s="38">
        <v>0</v>
      </c>
      <c r="DX254" s="38"/>
      <c r="DY254" s="38">
        <v>0</v>
      </c>
      <c r="DZ254" s="38">
        <v>0</v>
      </c>
      <c r="EA254" s="38">
        <v>0</v>
      </c>
      <c r="EB254" s="38">
        <v>0.1831287679520002</v>
      </c>
      <c r="EE254" t="s">
        <v>81</v>
      </c>
      <c r="EF254" s="38">
        <v>0</v>
      </c>
      <c r="EG254" s="38">
        <v>0</v>
      </c>
      <c r="EH254" s="38">
        <v>0</v>
      </c>
      <c r="EI254" s="38">
        <v>0</v>
      </c>
      <c r="EJ254" s="38">
        <v>0</v>
      </c>
      <c r="EK254" s="38">
        <v>0</v>
      </c>
      <c r="EL254" s="38">
        <v>0</v>
      </c>
      <c r="EM254" s="38">
        <v>0</v>
      </c>
      <c r="EN254" s="38">
        <v>0</v>
      </c>
      <c r="EQ254" t="s">
        <v>81</v>
      </c>
      <c r="ER254" s="38">
        <v>0</v>
      </c>
      <c r="ES254" s="38">
        <v>0</v>
      </c>
      <c r="ET254" s="38">
        <v>213.7716454118073</v>
      </c>
      <c r="EU254" s="38">
        <v>0</v>
      </c>
      <c r="EV254" s="38">
        <v>0</v>
      </c>
      <c r="EW254" s="38">
        <v>0</v>
      </c>
      <c r="EX254" s="38">
        <v>0</v>
      </c>
      <c r="EY254" s="38">
        <v>0</v>
      </c>
      <c r="EZ254" s="38">
        <v>213.7716454118073</v>
      </c>
      <c r="FC254" t="s">
        <v>81</v>
      </c>
      <c r="FD254" s="38">
        <v>81.324904046633989</v>
      </c>
      <c r="FE254" s="38">
        <v>0</v>
      </c>
      <c r="FF254" s="38">
        <v>0</v>
      </c>
      <c r="FG254" s="38">
        <v>0</v>
      </c>
      <c r="FH254" s="38">
        <v>0</v>
      </c>
      <c r="FI254" s="38">
        <v>0</v>
      </c>
      <c r="FJ254" s="38">
        <v>2.2857180953357141E-2</v>
      </c>
      <c r="FK254" s="38">
        <v>0</v>
      </c>
      <c r="FL254" s="38">
        <v>81.347761227587341</v>
      </c>
      <c r="FP254" s="38"/>
      <c r="FQ254" s="38"/>
      <c r="FR254" s="38"/>
      <c r="FS254" s="38"/>
      <c r="FT254" s="38"/>
      <c r="FU254" s="38"/>
      <c r="FV254" s="38"/>
      <c r="GL254" s="38" t="s">
        <v>118</v>
      </c>
      <c r="GM254" s="38">
        <v>0</v>
      </c>
      <c r="GN254" s="38"/>
      <c r="GO254" s="38"/>
      <c r="GP254" s="38"/>
      <c r="GQ254" s="38"/>
      <c r="GR254" s="38"/>
      <c r="GS254" s="38">
        <v>3.1987126668899064</v>
      </c>
      <c r="GT254" s="38"/>
      <c r="GU254" s="38">
        <v>3.1987126668899064</v>
      </c>
      <c r="GX254" t="s">
        <v>91</v>
      </c>
      <c r="GY254" s="38">
        <v>0</v>
      </c>
      <c r="GZ254" s="38"/>
      <c r="HA254" s="38"/>
      <c r="HB254" s="38"/>
      <c r="HC254" s="38"/>
      <c r="HD254" s="38"/>
      <c r="HE254" s="38"/>
      <c r="HF254" s="38">
        <v>0</v>
      </c>
      <c r="HG254" s="38">
        <v>0</v>
      </c>
    </row>
    <row r="255" spans="1:216" ht="18" x14ac:dyDescent="0.25">
      <c r="A255" s="93"/>
      <c r="B255" s="96"/>
      <c r="C255" s="23" t="s">
        <v>86</v>
      </c>
      <c r="D255" s="71"/>
      <c r="E255" s="72"/>
      <c r="F255" s="72"/>
      <c r="G255" s="72">
        <v>543.14290527298135</v>
      </c>
      <c r="H255" s="72"/>
      <c r="I255" s="72"/>
      <c r="J255" s="72"/>
      <c r="K255" s="72"/>
      <c r="L255" s="72"/>
      <c r="M255" s="72">
        <v>11.39482915665778</v>
      </c>
      <c r="N255" s="72"/>
      <c r="O255" s="72"/>
      <c r="P255" s="72"/>
      <c r="Q255" s="72"/>
      <c r="R255" s="72"/>
      <c r="S255" s="72"/>
      <c r="T255" s="72"/>
      <c r="U255" s="73"/>
      <c r="V255" s="71">
        <f t="shared" si="80"/>
        <v>554.53773442963916</v>
      </c>
      <c r="W255" s="71"/>
      <c r="X255" s="72"/>
      <c r="Y255" s="72">
        <v>15.7353677123174</v>
      </c>
      <c r="Z255" s="72">
        <v>39.399610094742002</v>
      </c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>
        <v>0</v>
      </c>
      <c r="AL255" s="72"/>
      <c r="AM255" s="72">
        <v>12.814193399396638</v>
      </c>
      <c r="AN255" s="74">
        <f t="shared" si="81"/>
        <v>67.949171206456043</v>
      </c>
      <c r="AO255" s="74">
        <f t="shared" si="82"/>
        <v>622.48690563609523</v>
      </c>
      <c r="AR255" t="s">
        <v>102</v>
      </c>
      <c r="AS255" s="38">
        <v>756.63570492326141</v>
      </c>
      <c r="AT255" s="38">
        <v>0</v>
      </c>
      <c r="AU255" s="38">
        <v>1750.0270780354924</v>
      </c>
      <c r="AV255" s="38">
        <v>6437.4667047505372</v>
      </c>
      <c r="AW255" s="38">
        <v>138.07894252034541</v>
      </c>
      <c r="AX255" s="38">
        <v>3.93496478496</v>
      </c>
      <c r="AY255" s="38">
        <v>0</v>
      </c>
      <c r="AZ255" s="38">
        <v>0</v>
      </c>
      <c r="BA255" s="38">
        <v>190.51993709999999</v>
      </c>
      <c r="BB255" s="38">
        <v>0</v>
      </c>
      <c r="BC255" s="38">
        <v>0</v>
      </c>
      <c r="BD255" s="38">
        <v>9276.6633321145946</v>
      </c>
      <c r="BF255" s="38"/>
      <c r="BG255" s="38" t="s">
        <v>91</v>
      </c>
      <c r="BH255" s="38">
        <v>274.56675390015818</v>
      </c>
      <c r="BI255" s="38">
        <v>0</v>
      </c>
      <c r="BJ255" s="38">
        <v>0</v>
      </c>
      <c r="BK255" s="38">
        <v>0</v>
      </c>
      <c r="BL255" s="38">
        <v>0</v>
      </c>
      <c r="BM255" s="38">
        <v>0</v>
      </c>
      <c r="BN255" s="38">
        <v>0</v>
      </c>
      <c r="BO255" s="38">
        <v>0</v>
      </c>
      <c r="BP255" s="38">
        <v>0</v>
      </c>
      <c r="BQ255" s="38">
        <v>0</v>
      </c>
      <c r="BR255" s="38">
        <v>0</v>
      </c>
      <c r="BS255" s="38">
        <v>274.56675390015818</v>
      </c>
      <c r="BT255" s="38"/>
      <c r="BV255" t="s">
        <v>88</v>
      </c>
      <c r="BW255" s="38">
        <v>0.47307313045961807</v>
      </c>
      <c r="BX255" s="38">
        <v>0</v>
      </c>
      <c r="BY255" s="38">
        <v>0</v>
      </c>
      <c r="BZ255" s="38">
        <v>0</v>
      </c>
      <c r="CA255" s="38">
        <v>0</v>
      </c>
      <c r="CB255" s="38">
        <v>0</v>
      </c>
      <c r="CC255" s="38">
        <v>0</v>
      </c>
      <c r="CD255" s="38">
        <v>0</v>
      </c>
      <c r="CE255" s="38"/>
      <c r="CF255" s="38">
        <v>0</v>
      </c>
      <c r="CG255" s="38">
        <v>0</v>
      </c>
      <c r="CH255" s="38">
        <v>0</v>
      </c>
      <c r="CI255" s="38">
        <v>0</v>
      </c>
      <c r="CJ255" s="38">
        <v>0</v>
      </c>
      <c r="CK255" s="38"/>
      <c r="CL255" s="38">
        <v>0</v>
      </c>
      <c r="CM255" s="38">
        <v>0</v>
      </c>
      <c r="CN255" s="38">
        <v>0.47307313045961807</v>
      </c>
      <c r="CQ255" t="s">
        <v>90</v>
      </c>
      <c r="CR255" s="38">
        <v>376.69487446847847</v>
      </c>
      <c r="CS255" s="38">
        <v>0</v>
      </c>
      <c r="CT255" s="38">
        <v>0</v>
      </c>
      <c r="CU255" s="38">
        <v>0</v>
      </c>
      <c r="CV255" s="38">
        <v>0</v>
      </c>
      <c r="CW255" s="38">
        <v>0</v>
      </c>
      <c r="CX255" s="38">
        <v>0</v>
      </c>
      <c r="CY255" s="38">
        <v>0</v>
      </c>
      <c r="CZ255" s="38">
        <v>4.8928545226554036E-3</v>
      </c>
      <c r="DA255" s="38">
        <v>1.9864410323671668E-2</v>
      </c>
      <c r="DB255" s="38">
        <v>0</v>
      </c>
      <c r="DC255" s="38">
        <v>376.71963173332483</v>
      </c>
      <c r="DF255" t="s">
        <v>91</v>
      </c>
      <c r="DG255" s="38">
        <v>5.9281476478174389E-2</v>
      </c>
      <c r="DH255" s="38">
        <v>0</v>
      </c>
      <c r="DI255" s="38">
        <v>0</v>
      </c>
      <c r="DJ255" s="38">
        <v>0</v>
      </c>
      <c r="DK255" s="38">
        <v>0</v>
      </c>
      <c r="DL255" s="38">
        <v>0</v>
      </c>
      <c r="DM255" s="38">
        <v>0</v>
      </c>
      <c r="DN255" s="38">
        <v>0</v>
      </c>
      <c r="DO255" s="38">
        <f t="shared" si="79"/>
        <v>5.9281476478174389E-2</v>
      </c>
      <c r="DQ255" s="38"/>
      <c r="DR255" s="38" t="s">
        <v>90</v>
      </c>
      <c r="DS255" s="38">
        <v>3.1513050499586135</v>
      </c>
      <c r="DT255" s="38">
        <v>0</v>
      </c>
      <c r="DU255" s="38">
        <v>0</v>
      </c>
      <c r="DV255" s="38">
        <v>0</v>
      </c>
      <c r="DW255" s="38">
        <v>0</v>
      </c>
      <c r="DX255" s="38"/>
      <c r="DY255" s="38">
        <v>0</v>
      </c>
      <c r="DZ255" s="38">
        <v>5.1270081322078401E-2</v>
      </c>
      <c r="EA255" s="38">
        <v>0.14067662639936029</v>
      </c>
      <c r="EB255" s="38">
        <v>3.3432517576800524</v>
      </c>
      <c r="EE255" t="s">
        <v>91</v>
      </c>
      <c r="EF255" s="38">
        <v>177.23302334779774</v>
      </c>
      <c r="EG255" s="38">
        <v>0</v>
      </c>
      <c r="EH255" s="38">
        <v>0</v>
      </c>
      <c r="EI255" s="38">
        <v>0</v>
      </c>
      <c r="EJ255" s="38">
        <v>0</v>
      </c>
      <c r="EK255" s="38">
        <v>0</v>
      </c>
      <c r="EL255" s="38">
        <v>0</v>
      </c>
      <c r="EM255" s="38">
        <v>0</v>
      </c>
      <c r="EN255" s="38">
        <v>177.23302334779774</v>
      </c>
      <c r="EQ255" t="s">
        <v>91</v>
      </c>
      <c r="ER255" s="38">
        <v>62.785179565343221</v>
      </c>
      <c r="ES255" s="38">
        <v>0</v>
      </c>
      <c r="ET255" s="38">
        <v>0</v>
      </c>
      <c r="EU255" s="38">
        <v>0</v>
      </c>
      <c r="EV255" s="38">
        <v>0</v>
      </c>
      <c r="EW255" s="38">
        <v>0</v>
      </c>
      <c r="EX255" s="38">
        <v>0</v>
      </c>
      <c r="EY255" s="38">
        <v>0</v>
      </c>
      <c r="EZ255" s="38">
        <v>62.785179565343221</v>
      </c>
      <c r="FC255" t="s">
        <v>91</v>
      </c>
      <c r="FD255" s="38">
        <v>24.965157692391465</v>
      </c>
      <c r="FE255" s="38">
        <v>0</v>
      </c>
      <c r="FF255" s="38">
        <v>0</v>
      </c>
      <c r="FG255" s="38">
        <v>0</v>
      </c>
      <c r="FH255" s="38">
        <v>0</v>
      </c>
      <c r="FI255" s="38">
        <v>0</v>
      </c>
      <c r="FJ255" s="38">
        <v>0</v>
      </c>
      <c r="FK255" s="38">
        <v>0</v>
      </c>
      <c r="FL255" s="38">
        <v>24.965157692391465</v>
      </c>
      <c r="FP255" s="38"/>
      <c r="FQ255" s="38"/>
      <c r="FR255" s="38"/>
      <c r="FS255" s="38"/>
      <c r="FT255" s="38"/>
      <c r="FU255" s="38"/>
      <c r="FV255" s="38"/>
      <c r="GL255" s="38" t="s">
        <v>91</v>
      </c>
      <c r="GM255" s="38">
        <v>0</v>
      </c>
      <c r="GN255" s="38"/>
      <c r="GO255" s="38"/>
      <c r="GP255" s="38"/>
      <c r="GQ255" s="38"/>
      <c r="GS255" s="38"/>
      <c r="GT255" s="38"/>
      <c r="GU255" s="38">
        <v>0</v>
      </c>
      <c r="GX255" t="s">
        <v>76</v>
      </c>
      <c r="GY255" s="38">
        <v>0</v>
      </c>
      <c r="GZ255" s="38">
        <v>0</v>
      </c>
      <c r="HA255" s="38">
        <v>0</v>
      </c>
      <c r="HB255" s="38">
        <v>0</v>
      </c>
      <c r="HC255" s="38">
        <v>0</v>
      </c>
      <c r="HD255" s="38">
        <v>0</v>
      </c>
      <c r="HE255" s="38">
        <v>0</v>
      </c>
      <c r="HF255" s="38">
        <v>0</v>
      </c>
      <c r="HG255" s="38">
        <v>0</v>
      </c>
    </row>
    <row r="256" spans="1:216" ht="18" x14ac:dyDescent="0.25">
      <c r="A256" s="93"/>
      <c r="B256" s="96"/>
      <c r="C256" s="22" t="s">
        <v>87</v>
      </c>
      <c r="D256" s="75"/>
      <c r="E256" s="76">
        <v>0.22140988984538013</v>
      </c>
      <c r="F256" s="76"/>
      <c r="G256" s="76">
        <v>13.4519237132954</v>
      </c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7"/>
      <c r="V256" s="75">
        <f t="shared" si="80"/>
        <v>13.673333603140781</v>
      </c>
      <c r="W256" s="75"/>
      <c r="X256" s="76"/>
      <c r="Y256" s="76"/>
      <c r="Z256" s="76">
        <v>47.413916578446219</v>
      </c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>
        <v>0</v>
      </c>
      <c r="AL256" s="76"/>
      <c r="AM256" s="76">
        <v>140.53117328334346</v>
      </c>
      <c r="AN256" s="78">
        <f t="shared" si="81"/>
        <v>187.94508986178968</v>
      </c>
      <c r="AO256" s="78">
        <f t="shared" si="82"/>
        <v>201.61842346493046</v>
      </c>
      <c r="BF256" s="38"/>
      <c r="BG256" s="38" t="s">
        <v>76</v>
      </c>
      <c r="BH256" s="38">
        <v>487.58953864265152</v>
      </c>
      <c r="BI256" s="38">
        <v>66.887383727231523</v>
      </c>
      <c r="BJ256" s="38">
        <v>0</v>
      </c>
      <c r="BK256" s="38">
        <v>64.030285512975084</v>
      </c>
      <c r="BL256" s="38">
        <v>14.568273724448852</v>
      </c>
      <c r="BM256" s="38">
        <v>7.1621314492632502</v>
      </c>
      <c r="BN256" s="38">
        <v>0.22140988984538013</v>
      </c>
      <c r="BO256" s="38">
        <v>6.0385002548419976E-2</v>
      </c>
      <c r="BP256" s="38">
        <v>6.0385002548419976E-2</v>
      </c>
      <c r="BQ256" s="38">
        <v>100.6315771069692</v>
      </c>
      <c r="BR256" s="38">
        <v>0.28466985837263159</v>
      </c>
      <c r="BS256" s="38">
        <v>741.49603991685444</v>
      </c>
      <c r="BT256" s="38"/>
      <c r="BV256" t="s">
        <v>89</v>
      </c>
      <c r="BW256" s="38">
        <v>0.40828867792572815</v>
      </c>
      <c r="BX256" s="38">
        <v>0</v>
      </c>
      <c r="BY256" s="38">
        <v>0</v>
      </c>
      <c r="BZ256" s="38">
        <v>0</v>
      </c>
      <c r="CA256" s="38">
        <v>0</v>
      </c>
      <c r="CB256" s="38">
        <v>0</v>
      </c>
      <c r="CC256" s="38">
        <v>0</v>
      </c>
      <c r="CD256" s="38">
        <v>0</v>
      </c>
      <c r="CE256" s="38"/>
      <c r="CF256" s="38">
        <v>0</v>
      </c>
      <c r="CG256" s="38">
        <v>0</v>
      </c>
      <c r="CH256" s="38">
        <v>0</v>
      </c>
      <c r="CI256" s="38">
        <v>0</v>
      </c>
      <c r="CJ256" s="38">
        <v>0</v>
      </c>
      <c r="CK256" s="38"/>
      <c r="CL256" s="38">
        <v>0</v>
      </c>
      <c r="CM256" s="38">
        <v>0</v>
      </c>
      <c r="CN256" s="38">
        <v>0.40828867792572815</v>
      </c>
      <c r="CQ256" t="s">
        <v>91</v>
      </c>
      <c r="CR256" s="38">
        <v>3.4531757588453953</v>
      </c>
      <c r="CS256" s="38">
        <v>0</v>
      </c>
      <c r="CT256" s="38">
        <v>0</v>
      </c>
      <c r="CU256" s="38">
        <v>0</v>
      </c>
      <c r="CV256" s="38">
        <v>0</v>
      </c>
      <c r="CW256" s="38">
        <v>0</v>
      </c>
      <c r="CX256" s="38">
        <v>0</v>
      </c>
      <c r="CY256" s="38">
        <v>0</v>
      </c>
      <c r="CZ256" s="38">
        <v>0</v>
      </c>
      <c r="DA256" s="38">
        <v>0</v>
      </c>
      <c r="DB256" s="38">
        <v>0</v>
      </c>
      <c r="DC256" s="38">
        <v>3.4531757588453953</v>
      </c>
      <c r="DF256" t="s">
        <v>76</v>
      </c>
      <c r="DG256" s="38">
        <v>0.39948281175602762</v>
      </c>
      <c r="DH256" s="38">
        <v>0.13093918555793443</v>
      </c>
      <c r="DI256" s="38">
        <v>0</v>
      </c>
      <c r="DJ256" s="38">
        <v>0.73554362138003504</v>
      </c>
      <c r="DK256" s="38">
        <v>0</v>
      </c>
      <c r="DL256" s="38">
        <v>0</v>
      </c>
      <c r="DM256" s="38">
        <v>2.910557198818259</v>
      </c>
      <c r="DN256" s="38">
        <v>0.62745379840132154</v>
      </c>
      <c r="DO256" s="38">
        <f t="shared" si="79"/>
        <v>4.8039766159135784</v>
      </c>
      <c r="DQ256" s="38"/>
      <c r="DR256" s="38" t="s">
        <v>91</v>
      </c>
      <c r="DS256" s="38">
        <v>4.5771370412744368</v>
      </c>
      <c r="DT256" s="38">
        <v>0</v>
      </c>
      <c r="DU256" s="38">
        <v>0</v>
      </c>
      <c r="DV256" s="38">
        <v>0</v>
      </c>
      <c r="DW256" s="38">
        <v>0</v>
      </c>
      <c r="DX256" s="38"/>
      <c r="DY256" s="38">
        <v>0</v>
      </c>
      <c r="DZ256" s="38">
        <v>0</v>
      </c>
      <c r="EA256" s="38">
        <v>0</v>
      </c>
      <c r="EB256" s="38">
        <v>4.5771370412744368</v>
      </c>
      <c r="EE256" t="s">
        <v>76</v>
      </c>
      <c r="EF256" s="38">
        <v>185.26223949286756</v>
      </c>
      <c r="EG256" s="38">
        <v>0.25463078081505913</v>
      </c>
      <c r="EH256" s="38">
        <v>0</v>
      </c>
      <c r="EI256" s="38">
        <v>6.8136536895709421</v>
      </c>
      <c r="EJ256" s="38">
        <v>0</v>
      </c>
      <c r="EK256" s="38">
        <v>0</v>
      </c>
      <c r="EL256" s="38">
        <v>0</v>
      </c>
      <c r="EM256" s="38">
        <v>0</v>
      </c>
      <c r="EN256" s="38">
        <v>192.33052396325357</v>
      </c>
      <c r="EQ256" t="s">
        <v>76</v>
      </c>
      <c r="ER256" s="38">
        <v>72.756195372271762</v>
      </c>
      <c r="ES256" s="38">
        <v>0</v>
      </c>
      <c r="ET256" s="38">
        <v>213.7716454118073</v>
      </c>
      <c r="EU256" s="38">
        <v>0</v>
      </c>
      <c r="EV256" s="38">
        <v>0</v>
      </c>
      <c r="EW256" s="38">
        <v>0</v>
      </c>
      <c r="EX256" s="38">
        <v>0</v>
      </c>
      <c r="EY256" s="38">
        <v>0</v>
      </c>
      <c r="EZ256" s="38">
        <v>286.52784078407905</v>
      </c>
      <c r="FC256" t="s">
        <v>76</v>
      </c>
      <c r="FD256" s="38">
        <v>164.24025514595439</v>
      </c>
      <c r="FE256" s="38">
        <v>1.8944997767453162</v>
      </c>
      <c r="FF256" s="38">
        <v>0</v>
      </c>
      <c r="FG256" s="38">
        <v>1.1947885714285715</v>
      </c>
      <c r="FH256" s="38">
        <v>0</v>
      </c>
      <c r="FI256" s="38">
        <v>0</v>
      </c>
      <c r="FJ256" s="38">
        <v>2.2857180953357141E-2</v>
      </c>
      <c r="FK256" s="38">
        <v>0</v>
      </c>
      <c r="FL256" s="38">
        <v>167.35240067508164</v>
      </c>
      <c r="FP256" s="38"/>
      <c r="FQ256" s="38"/>
      <c r="FR256" s="38"/>
      <c r="FS256" s="38"/>
      <c r="FT256" s="38"/>
      <c r="FU256" s="38"/>
      <c r="FV256" s="38"/>
      <c r="GL256" s="38" t="s">
        <v>119</v>
      </c>
      <c r="GM256" s="38"/>
      <c r="GN256" s="38">
        <v>987.14195592289752</v>
      </c>
      <c r="GO256" s="38">
        <v>0</v>
      </c>
      <c r="GP256" s="38"/>
      <c r="GQ256" s="38"/>
      <c r="GR256" s="38">
        <v>0</v>
      </c>
      <c r="GS256" s="38">
        <v>1505.1716968001454</v>
      </c>
      <c r="GT256" s="38">
        <v>949.71877341752929</v>
      </c>
      <c r="GU256" s="38">
        <v>3442.0324261405722</v>
      </c>
      <c r="HF256">
        <v>0</v>
      </c>
    </row>
    <row r="257" spans="1:229" ht="18" x14ac:dyDescent="0.25">
      <c r="A257" s="93"/>
      <c r="B257" s="96"/>
      <c r="C257" s="23" t="s">
        <v>88</v>
      </c>
      <c r="D257" s="71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3"/>
      <c r="V257" s="71">
        <f t="shared" si="80"/>
        <v>0</v>
      </c>
      <c r="W257" s="71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>
        <v>40.951829826028749</v>
      </c>
      <c r="AN257" s="74">
        <f t="shared" si="81"/>
        <v>40.951829826028749</v>
      </c>
      <c r="AO257" s="74">
        <f t="shared" si="82"/>
        <v>40.951829826028749</v>
      </c>
      <c r="BV257" t="s">
        <v>90</v>
      </c>
      <c r="BW257" s="38">
        <v>1.0893364117612272</v>
      </c>
      <c r="BX257" s="38">
        <v>0</v>
      </c>
      <c r="BY257" s="38">
        <v>0</v>
      </c>
      <c r="BZ257" s="38">
        <v>0</v>
      </c>
      <c r="CA257" s="38">
        <v>0</v>
      </c>
      <c r="CB257" s="38">
        <v>0</v>
      </c>
      <c r="CC257" s="38">
        <v>0</v>
      </c>
      <c r="CD257" s="38">
        <v>0</v>
      </c>
      <c r="CE257" s="38"/>
      <c r="CF257" s="38">
        <v>0</v>
      </c>
      <c r="CG257" s="38">
        <v>0</v>
      </c>
      <c r="CH257" s="38">
        <v>0</v>
      </c>
      <c r="CI257" s="38">
        <v>4.4011662130633462E-3</v>
      </c>
      <c r="CJ257" s="38">
        <v>1.2649096350714647E-2</v>
      </c>
      <c r="CK257" s="38"/>
      <c r="CL257" s="38">
        <v>0</v>
      </c>
      <c r="CM257" s="38">
        <v>0</v>
      </c>
      <c r="CN257" s="38">
        <v>1.1063866743250053</v>
      </c>
      <c r="CQ257" t="s">
        <v>76</v>
      </c>
      <c r="CR257" s="38">
        <v>2424.0307201202181</v>
      </c>
      <c r="CS257" s="38">
        <v>48.020729963536176</v>
      </c>
      <c r="CT257" s="38">
        <v>0</v>
      </c>
      <c r="CU257" s="38">
        <v>8.8274239181691638E-2</v>
      </c>
      <c r="CV257" s="38">
        <v>5.5623551010986823E-2</v>
      </c>
      <c r="CW257" s="38">
        <v>1.6643204259830763E-2</v>
      </c>
      <c r="CX257" s="38">
        <v>2.4051051821450375</v>
      </c>
      <c r="CY257" s="38">
        <v>1.0293908991704999</v>
      </c>
      <c r="CZ257" s="38">
        <v>3.458756570941697E-2</v>
      </c>
      <c r="DA257" s="38">
        <v>416.30821096803567</v>
      </c>
      <c r="DB257" s="38">
        <v>45.487916540709818</v>
      </c>
      <c r="DC257" s="38">
        <v>2937.4772022339771</v>
      </c>
      <c r="DN257">
        <v>0</v>
      </c>
      <c r="DQ257" s="38"/>
      <c r="DR257" s="38" t="s">
        <v>76</v>
      </c>
      <c r="DS257" s="38">
        <v>152.55151601122651</v>
      </c>
      <c r="DT257" s="38">
        <v>2.9502662060339286</v>
      </c>
      <c r="DU257" s="38">
        <v>0</v>
      </c>
      <c r="DV257" s="38">
        <v>4.8241333671621467</v>
      </c>
      <c r="DW257" s="38">
        <v>8.8904205180865645E-3</v>
      </c>
      <c r="DX257" s="38">
        <v>0</v>
      </c>
      <c r="DY257" s="38">
        <v>0.2571892267145594</v>
      </c>
      <c r="DZ257" s="38">
        <v>4.0903403260543234</v>
      </c>
      <c r="EA257" s="38">
        <v>88.131903439114538</v>
      </c>
      <c r="EB257" s="38">
        <v>252.81423899682409</v>
      </c>
      <c r="FP257" s="38"/>
      <c r="FQ257" s="38"/>
      <c r="FR257" s="38"/>
      <c r="FS257" s="38"/>
      <c r="FT257" s="38"/>
      <c r="FU257" s="38"/>
      <c r="FV257" s="38"/>
      <c r="GL257" s="38" t="s">
        <v>120</v>
      </c>
      <c r="GM257" s="38"/>
      <c r="GN257" s="38">
        <v>257.87551622788646</v>
      </c>
      <c r="GO257" s="38">
        <v>0</v>
      </c>
      <c r="GP257" s="38"/>
      <c r="GQ257" s="38"/>
      <c r="GR257" s="38">
        <v>0</v>
      </c>
      <c r="GS257" s="38">
        <v>4331.1767723453704</v>
      </c>
      <c r="GT257" s="38">
        <v>553.80550422269198</v>
      </c>
      <c r="GU257" s="38">
        <v>5142.8577927959486</v>
      </c>
      <c r="HF257">
        <v>0</v>
      </c>
    </row>
    <row r="258" spans="1:229" ht="18" x14ac:dyDescent="0.25">
      <c r="A258" s="93"/>
      <c r="B258" s="96"/>
      <c r="C258" s="22" t="s">
        <v>89</v>
      </c>
      <c r="D258" s="75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7"/>
      <c r="V258" s="75">
        <f t="shared" si="80"/>
        <v>0</v>
      </c>
      <c r="W258" s="75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>
        <v>5.9914991159413269</v>
      </c>
      <c r="AN258" s="78">
        <f t="shared" si="81"/>
        <v>5.9914991159413269</v>
      </c>
      <c r="AO258" s="78">
        <f t="shared" si="82"/>
        <v>5.9914991159413269</v>
      </c>
      <c r="BV258" t="s">
        <v>91</v>
      </c>
      <c r="BW258" s="38">
        <v>4.2854723123274585</v>
      </c>
      <c r="BX258" s="38">
        <v>0</v>
      </c>
      <c r="BY258" s="38">
        <v>0</v>
      </c>
      <c r="BZ258" s="38">
        <v>0</v>
      </c>
      <c r="CA258" s="38">
        <v>0</v>
      </c>
      <c r="CB258" s="38">
        <v>0</v>
      </c>
      <c r="CC258" s="38">
        <v>0</v>
      </c>
      <c r="CD258" s="38">
        <v>0</v>
      </c>
      <c r="CE258" s="38"/>
      <c r="CF258" s="38">
        <v>0</v>
      </c>
      <c r="CG258" s="38">
        <v>0</v>
      </c>
      <c r="CH258" s="38">
        <v>0</v>
      </c>
      <c r="CI258" s="38">
        <v>0</v>
      </c>
      <c r="CJ258" s="38">
        <v>0</v>
      </c>
      <c r="CK258" s="38"/>
      <c r="CL258" s="38">
        <v>0</v>
      </c>
      <c r="CM258" s="38">
        <v>0</v>
      </c>
      <c r="CN258" s="38">
        <v>4.2854723123274585</v>
      </c>
      <c r="DA258">
        <v>0</v>
      </c>
      <c r="DN258">
        <v>0</v>
      </c>
      <c r="EA258">
        <v>0</v>
      </c>
      <c r="FP258" s="38"/>
      <c r="FQ258" s="38"/>
      <c r="FR258" s="38"/>
      <c r="FS258" s="38"/>
      <c r="FT258" s="38"/>
      <c r="FU258" s="38"/>
      <c r="FV258" s="38"/>
      <c r="GL258" s="38" t="s">
        <v>76</v>
      </c>
      <c r="GM258" s="38">
        <v>0</v>
      </c>
      <c r="GN258" s="38">
        <v>1245.017472150784</v>
      </c>
      <c r="GO258" s="38">
        <v>0</v>
      </c>
      <c r="GP258" s="38">
        <v>0</v>
      </c>
      <c r="GQ258" s="38">
        <v>0</v>
      </c>
      <c r="GR258" s="38">
        <v>0</v>
      </c>
      <c r="GS258" s="38">
        <v>5839.5471818124061</v>
      </c>
      <c r="GT258" s="38">
        <v>1503.5242776402213</v>
      </c>
      <c r="GU258" s="38">
        <v>8588.0889316034118</v>
      </c>
      <c r="HF258">
        <v>0</v>
      </c>
    </row>
    <row r="259" spans="1:229" ht="18" x14ac:dyDescent="0.25">
      <c r="A259" s="93"/>
      <c r="B259" s="96"/>
      <c r="C259" s="23" t="s">
        <v>90</v>
      </c>
      <c r="D259" s="71"/>
      <c r="E259" s="72"/>
      <c r="F259" s="72"/>
      <c r="G259" s="72"/>
      <c r="H259" s="72"/>
      <c r="I259" s="72"/>
      <c r="J259" s="72"/>
      <c r="K259" s="72"/>
      <c r="L259" s="72">
        <v>0</v>
      </c>
      <c r="M259" s="72"/>
      <c r="N259" s="72"/>
      <c r="O259" s="72"/>
      <c r="P259" s="72"/>
      <c r="Q259" s="72"/>
      <c r="R259" s="72"/>
      <c r="S259" s="72"/>
      <c r="T259" s="72"/>
      <c r="U259" s="73"/>
      <c r="V259" s="71">
        <f t="shared" si="80"/>
        <v>0</v>
      </c>
      <c r="W259" s="71"/>
      <c r="X259" s="72"/>
      <c r="Y259" s="72"/>
      <c r="Z259" s="72"/>
      <c r="AA259" s="72"/>
      <c r="AB259" s="72">
        <v>7.2342307779282813E-2</v>
      </c>
      <c r="AC259" s="72"/>
      <c r="AD259" s="72">
        <v>0.21782829969775103</v>
      </c>
      <c r="AE259" s="72"/>
      <c r="AF259" s="72"/>
      <c r="AG259" s="72"/>
      <c r="AH259" s="72"/>
      <c r="AI259" s="72"/>
      <c r="AJ259" s="72"/>
      <c r="AK259" s="72"/>
      <c r="AL259" s="72"/>
      <c r="AM259" s="72">
        <v>386.40812227575344</v>
      </c>
      <c r="AN259" s="74">
        <f t="shared" si="81"/>
        <v>386.69829288323047</v>
      </c>
      <c r="AO259" s="74">
        <f t="shared" si="82"/>
        <v>386.69829288323047</v>
      </c>
      <c r="BV259" t="s">
        <v>76</v>
      </c>
      <c r="BW259" s="38">
        <v>1268.2205826143224</v>
      </c>
      <c r="BX259" s="38">
        <v>235.58083790218879</v>
      </c>
      <c r="BY259" s="38">
        <v>0</v>
      </c>
      <c r="BZ259" s="38">
        <v>187.33362482458233</v>
      </c>
      <c r="CA259" s="38">
        <v>19.651690953938317</v>
      </c>
      <c r="CB259" s="38">
        <v>44.850823685374344</v>
      </c>
      <c r="CC259" s="38">
        <v>5081.5728894261711</v>
      </c>
      <c r="CD259" s="38">
        <v>28.799710428982973</v>
      </c>
      <c r="CE259" s="38">
        <v>1016.00928</v>
      </c>
      <c r="CF259" s="38">
        <v>2.3900491460140248E-2</v>
      </c>
      <c r="CG259" s="38">
        <v>378.48629349426284</v>
      </c>
      <c r="CH259" s="38">
        <v>47.541906565955578</v>
      </c>
      <c r="CI259" s="38">
        <v>4.4011662130633462E-3</v>
      </c>
      <c r="CJ259" s="38">
        <v>185.49311935360873</v>
      </c>
      <c r="CK259" s="38">
        <v>0</v>
      </c>
      <c r="CL259" s="38">
        <v>0</v>
      </c>
      <c r="CM259" s="38">
        <v>0</v>
      </c>
      <c r="CN259" s="38">
        <v>8493.5690609070589</v>
      </c>
      <c r="DA259">
        <v>0</v>
      </c>
      <c r="DN259">
        <v>0</v>
      </c>
      <c r="EA259">
        <v>0</v>
      </c>
      <c r="FP259" s="38"/>
      <c r="FQ259" s="38"/>
      <c r="FR259" s="38"/>
      <c r="FS259" s="38"/>
      <c r="FT259" s="38"/>
      <c r="FU259" s="38"/>
      <c r="FV259" s="38"/>
      <c r="GS259">
        <v>0</v>
      </c>
      <c r="HF259">
        <v>0</v>
      </c>
    </row>
    <row r="260" spans="1:229" ht="18" x14ac:dyDescent="0.25">
      <c r="A260" s="93"/>
      <c r="B260" s="96"/>
      <c r="C260" s="22" t="s">
        <v>91</v>
      </c>
      <c r="D260" s="75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7"/>
      <c r="V260" s="75">
        <f t="shared" si="80"/>
        <v>0</v>
      </c>
      <c r="W260" s="75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>
        <v>1068.1658540858259</v>
      </c>
      <c r="AN260" s="78">
        <f t="shared" si="81"/>
        <v>1068.1658540858259</v>
      </c>
      <c r="AO260" s="78">
        <f t="shared" si="82"/>
        <v>1068.1658540858259</v>
      </c>
      <c r="CJ260">
        <v>0</v>
      </c>
      <c r="DA260">
        <v>0</v>
      </c>
      <c r="DN260">
        <v>0</v>
      </c>
      <c r="EA260">
        <v>0</v>
      </c>
      <c r="FP260" s="38"/>
      <c r="FQ260" s="38"/>
      <c r="FR260" s="38"/>
      <c r="FS260" s="38"/>
      <c r="FT260" s="38"/>
      <c r="FU260" s="38"/>
      <c r="FV260" s="38"/>
      <c r="GS260">
        <v>0</v>
      </c>
      <c r="HF260">
        <v>0</v>
      </c>
    </row>
    <row r="261" spans="1:229" x14ac:dyDescent="0.25">
      <c r="A261" s="93"/>
      <c r="B261" s="96"/>
      <c r="C261" s="23" t="s">
        <v>105</v>
      </c>
      <c r="D261" s="71"/>
      <c r="E261" s="72"/>
      <c r="F261" s="72"/>
      <c r="G261" s="72"/>
      <c r="H261" s="72">
        <v>190.51993709999999</v>
      </c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3"/>
      <c r="V261" s="71">
        <f t="shared" si="80"/>
        <v>190.51993709999999</v>
      </c>
      <c r="W261" s="71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4">
        <f t="shared" si="81"/>
        <v>0</v>
      </c>
      <c r="AO261" s="74">
        <f t="shared" si="82"/>
        <v>190.51993709999999</v>
      </c>
      <c r="CJ261">
        <v>0</v>
      </c>
      <c r="DA261">
        <v>0</v>
      </c>
      <c r="DN261">
        <v>0</v>
      </c>
      <c r="EA261">
        <v>0</v>
      </c>
      <c r="FP261" s="38"/>
      <c r="FQ261" s="38"/>
      <c r="FR261" s="38"/>
      <c r="FS261" s="38"/>
      <c r="FT261" s="38"/>
      <c r="FU261" s="38"/>
      <c r="FV261" s="38"/>
      <c r="GS261">
        <v>0</v>
      </c>
      <c r="HF261">
        <v>0</v>
      </c>
    </row>
    <row r="262" spans="1:229" x14ac:dyDescent="0.25">
      <c r="A262" s="94"/>
      <c r="B262" s="97"/>
      <c r="C262" s="31" t="s">
        <v>92</v>
      </c>
      <c r="D262" s="84">
        <f t="shared" ref="D262:K262" si="83">SUM(D247:D261)</f>
        <v>5081.5728894261711</v>
      </c>
      <c r="E262" s="85">
        <f t="shared" si="83"/>
        <v>45.072233575219727</v>
      </c>
      <c r="F262" s="85">
        <f t="shared" si="83"/>
        <v>28.799710428982973</v>
      </c>
      <c r="G262" s="85">
        <f t="shared" si="83"/>
        <v>6702.487008576818</v>
      </c>
      <c r="H262" s="85">
        <f t="shared" si="83"/>
        <v>190.51993709999999</v>
      </c>
      <c r="I262" s="85">
        <f t="shared" si="83"/>
        <v>0</v>
      </c>
      <c r="J262" s="85">
        <f t="shared" si="83"/>
        <v>0</v>
      </c>
      <c r="K262" s="85">
        <f t="shared" si="83"/>
        <v>0</v>
      </c>
      <c r="L262" s="85">
        <f>SUM(L247:L261)</f>
        <v>0</v>
      </c>
      <c r="M262" s="85">
        <f>SUM(M247:M261)</f>
        <v>11.39482915665778</v>
      </c>
      <c r="N262" s="85">
        <f t="shared" ref="N262:S262" si="84">SUM(N247:N261)</f>
        <v>0</v>
      </c>
      <c r="O262" s="85">
        <f t="shared" si="84"/>
        <v>0</v>
      </c>
      <c r="P262" s="85">
        <f t="shared" si="84"/>
        <v>0</v>
      </c>
      <c r="Q262" s="85">
        <f t="shared" si="84"/>
        <v>0</v>
      </c>
      <c r="R262" s="85">
        <f t="shared" si="84"/>
        <v>0</v>
      </c>
      <c r="S262" s="85">
        <f t="shared" si="84"/>
        <v>0</v>
      </c>
      <c r="T262" s="85">
        <f>SUM(T247:T261)</f>
        <v>0</v>
      </c>
      <c r="U262" s="85"/>
      <c r="V262" s="84">
        <f>SUM(D262:T262)</f>
        <v>12059.84660826385</v>
      </c>
      <c r="W262" s="84">
        <f t="shared" ref="W262:AL262" si="85">SUM(W247:W261)</f>
        <v>1016.00928</v>
      </c>
      <c r="X262" s="85">
        <f t="shared" si="85"/>
        <v>0</v>
      </c>
      <c r="Y262" s="85">
        <f t="shared" si="85"/>
        <v>172.36342117026166</v>
      </c>
      <c r="Z262" s="85">
        <f t="shared" si="85"/>
        <v>3350.7638377283852</v>
      </c>
      <c r="AA262" s="85">
        <f t="shared" si="85"/>
        <v>1763.0685094511109</v>
      </c>
      <c r="AB262" s="85">
        <f t="shared" si="85"/>
        <v>7.1231284402968393</v>
      </c>
      <c r="AC262" s="85">
        <f t="shared" si="85"/>
        <v>0</v>
      </c>
      <c r="AD262" s="85">
        <f t="shared" si="85"/>
        <v>6630.7394464785348</v>
      </c>
      <c r="AE262" s="85">
        <f t="shared" si="85"/>
        <v>0</v>
      </c>
      <c r="AF262" s="85">
        <f t="shared" si="85"/>
        <v>380.9517836789563</v>
      </c>
      <c r="AG262" s="85">
        <f t="shared" si="85"/>
        <v>48.571297465126079</v>
      </c>
      <c r="AH262" s="85">
        <f t="shared" si="85"/>
        <v>0</v>
      </c>
      <c r="AI262" s="85">
        <f t="shared" si="85"/>
        <v>0</v>
      </c>
      <c r="AJ262" s="85">
        <f t="shared" si="85"/>
        <v>0</v>
      </c>
      <c r="AK262" s="85">
        <f t="shared" si="85"/>
        <v>0</v>
      </c>
      <c r="AL262" s="85">
        <f t="shared" si="85"/>
        <v>0</v>
      </c>
      <c r="AM262" s="85">
        <f>SUM(AM247:AM261)</f>
        <v>5511.6862351345289</v>
      </c>
      <c r="AN262" s="84">
        <f>SUM(W262:AM262)</f>
        <v>18881.276939547202</v>
      </c>
      <c r="AO262" s="86">
        <f>+AN262+V262</f>
        <v>30941.123547811054</v>
      </c>
      <c r="AP262" s="38"/>
      <c r="CJ262">
        <v>0</v>
      </c>
      <c r="DA262">
        <v>0</v>
      </c>
      <c r="DN262">
        <v>0</v>
      </c>
      <c r="EA262">
        <v>0</v>
      </c>
      <c r="FP262" s="38"/>
      <c r="FQ262" s="38"/>
      <c r="FR262" s="38"/>
      <c r="FS262" s="38"/>
      <c r="FT262" s="38"/>
      <c r="FU262" s="38"/>
      <c r="FV262" s="38"/>
      <c r="GS262">
        <v>0</v>
      </c>
      <c r="HF262">
        <v>0</v>
      </c>
    </row>
    <row r="263" spans="1:229" x14ac:dyDescent="0.25">
      <c r="AP263" s="38"/>
      <c r="CJ263">
        <v>0</v>
      </c>
      <c r="DA263">
        <v>0</v>
      </c>
      <c r="DN263">
        <v>0</v>
      </c>
      <c r="EA263">
        <v>0</v>
      </c>
      <c r="FP263" s="38"/>
      <c r="FQ263" s="38"/>
      <c r="FR263" s="38"/>
      <c r="FS263" s="38"/>
      <c r="FT263" s="38"/>
      <c r="FU263" s="38"/>
      <c r="FV263" s="38"/>
      <c r="GS263">
        <v>0</v>
      </c>
      <c r="HF263">
        <v>0</v>
      </c>
    </row>
    <row r="264" spans="1:229" x14ac:dyDescent="0.25">
      <c r="CJ264">
        <v>0</v>
      </c>
      <c r="DA264">
        <v>0</v>
      </c>
      <c r="DN264">
        <v>0</v>
      </c>
      <c r="EA264">
        <v>0</v>
      </c>
      <c r="FP264" s="38"/>
      <c r="FQ264" s="38"/>
      <c r="FR264" s="38"/>
      <c r="FS264" s="38"/>
      <c r="FT264" s="38"/>
      <c r="FU264" s="38"/>
      <c r="FV264" s="38"/>
      <c r="GS264">
        <v>0</v>
      </c>
      <c r="HF264">
        <v>0</v>
      </c>
    </row>
    <row r="265" spans="1:229" x14ac:dyDescent="0.25">
      <c r="A265" s="1"/>
      <c r="B265" s="99" t="s">
        <v>163</v>
      </c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S265" t="s">
        <v>128</v>
      </c>
      <c r="CJ265">
        <v>0</v>
      </c>
      <c r="DA265">
        <v>0</v>
      </c>
      <c r="DN265">
        <v>0</v>
      </c>
      <c r="EA265">
        <v>0</v>
      </c>
      <c r="FP265" s="38"/>
      <c r="FQ265" s="38"/>
      <c r="FR265" s="38"/>
      <c r="FS265" s="38"/>
      <c r="FT265" s="38"/>
      <c r="FU265" s="38"/>
      <c r="FV265" s="38"/>
      <c r="GS265">
        <v>0</v>
      </c>
      <c r="HF265">
        <v>0</v>
      </c>
    </row>
    <row r="266" spans="1:229" ht="15" customHeight="1" x14ac:dyDescent="0.25">
      <c r="A266" s="2"/>
      <c r="B266" s="3"/>
      <c r="C266" s="4"/>
      <c r="D266" s="88" t="s">
        <v>0</v>
      </c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9"/>
      <c r="W266" s="90" t="s">
        <v>1</v>
      </c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2"/>
      <c r="AO266" s="5"/>
      <c r="AQ266" t="s">
        <v>141</v>
      </c>
      <c r="AS266" t="s">
        <v>95</v>
      </c>
      <c r="BF266" s="38" t="s">
        <v>141</v>
      </c>
      <c r="BG266" s="38"/>
      <c r="BH266" s="38"/>
      <c r="BI266" s="38" t="s">
        <v>95</v>
      </c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U266" t="s">
        <v>141</v>
      </c>
      <c r="BW266" t="s">
        <v>95</v>
      </c>
      <c r="CP266" t="s">
        <v>141</v>
      </c>
      <c r="CR266" t="s">
        <v>95</v>
      </c>
      <c r="DE266" t="s">
        <v>141</v>
      </c>
      <c r="DG266" t="s">
        <v>95</v>
      </c>
      <c r="DN266">
        <v>0</v>
      </c>
      <c r="DQ266" s="38" t="s">
        <v>141</v>
      </c>
      <c r="DR266" s="38"/>
      <c r="DS266" s="38" t="s">
        <v>95</v>
      </c>
      <c r="DT266" s="38"/>
      <c r="DU266" s="38"/>
      <c r="DV266" s="38"/>
      <c r="DW266" s="38"/>
      <c r="DX266" s="38"/>
      <c r="DY266" s="38"/>
      <c r="DZ266" s="38"/>
      <c r="EA266" s="38"/>
      <c r="EB266" s="38"/>
      <c r="ED266" t="s">
        <v>141</v>
      </c>
      <c r="EF266" t="s">
        <v>95</v>
      </c>
      <c r="EP266" t="s">
        <v>141</v>
      </c>
      <c r="ER266" t="s">
        <v>95</v>
      </c>
      <c r="FB266" t="s">
        <v>141</v>
      </c>
      <c r="FD266" t="s">
        <v>95</v>
      </c>
      <c r="GK266" t="s">
        <v>141</v>
      </c>
      <c r="GM266" t="s">
        <v>95</v>
      </c>
      <c r="GW266" t="s">
        <v>141</v>
      </c>
      <c r="GY266" t="s">
        <v>95</v>
      </c>
      <c r="HF266">
        <v>0</v>
      </c>
      <c r="HR266" t="s">
        <v>141</v>
      </c>
      <c r="HT266" t="s">
        <v>95</v>
      </c>
    </row>
    <row r="267" spans="1:229" s="43" customFormat="1" ht="15" customHeight="1" x14ac:dyDescent="0.25">
      <c r="A267" s="2"/>
      <c r="B267" s="2" t="str">
        <f>+AQ266</f>
        <v>DEPARTAMENTO DE LA LIBERTAD</v>
      </c>
      <c r="C267" s="6"/>
      <c r="D267" s="53" t="s">
        <v>2</v>
      </c>
      <c r="E267" s="54" t="s">
        <v>3</v>
      </c>
      <c r="F267" s="54" t="s">
        <v>4</v>
      </c>
      <c r="G267" s="54" t="s">
        <v>5</v>
      </c>
      <c r="H267" s="54" t="s">
        <v>6</v>
      </c>
      <c r="I267" s="54" t="s">
        <v>7</v>
      </c>
      <c r="J267" s="54" t="s">
        <v>8</v>
      </c>
      <c r="K267" s="54" t="s">
        <v>9</v>
      </c>
      <c r="L267" s="54" t="s">
        <v>10</v>
      </c>
      <c r="M267" s="54" t="s">
        <v>11</v>
      </c>
      <c r="N267" s="54" t="s">
        <v>12</v>
      </c>
      <c r="O267" s="54" t="s">
        <v>13</v>
      </c>
      <c r="P267" s="54" t="s">
        <v>14</v>
      </c>
      <c r="Q267" s="54" t="s">
        <v>15</v>
      </c>
      <c r="R267" s="54" t="s">
        <v>16</v>
      </c>
      <c r="S267" s="54" t="s">
        <v>17</v>
      </c>
      <c r="T267" s="54" t="s">
        <v>18</v>
      </c>
      <c r="U267" s="55" t="s">
        <v>19</v>
      </c>
      <c r="V267" s="56" t="s">
        <v>20</v>
      </c>
      <c r="W267" s="53" t="s">
        <v>21</v>
      </c>
      <c r="X267" s="54" t="s">
        <v>22</v>
      </c>
      <c r="Y267" s="54" t="s">
        <v>23</v>
      </c>
      <c r="Z267" s="54" t="s">
        <v>24</v>
      </c>
      <c r="AA267" s="54" t="s">
        <v>25</v>
      </c>
      <c r="AB267" s="54" t="s">
        <v>26</v>
      </c>
      <c r="AC267" s="54" t="s">
        <v>27</v>
      </c>
      <c r="AD267" s="54" t="s">
        <v>28</v>
      </c>
      <c r="AE267" s="54" t="s">
        <v>29</v>
      </c>
      <c r="AF267" s="54" t="s">
        <v>30</v>
      </c>
      <c r="AG267" s="54" t="s">
        <v>31</v>
      </c>
      <c r="AH267" s="54" t="s">
        <v>32</v>
      </c>
      <c r="AI267" s="54" t="s">
        <v>33</v>
      </c>
      <c r="AJ267" s="54" t="s">
        <v>34</v>
      </c>
      <c r="AK267" s="54" t="s">
        <v>35</v>
      </c>
      <c r="AL267" s="54" t="s">
        <v>36</v>
      </c>
      <c r="AM267" s="54" t="s">
        <v>37</v>
      </c>
      <c r="AN267" s="57" t="s">
        <v>38</v>
      </c>
      <c r="AO267" s="57" t="s">
        <v>39</v>
      </c>
      <c r="AS267" s="43" t="s">
        <v>106</v>
      </c>
      <c r="AT267" s="43" t="s">
        <v>72</v>
      </c>
      <c r="AU267" s="43" t="s">
        <v>96</v>
      </c>
      <c r="AV267" s="43" t="s">
        <v>43</v>
      </c>
      <c r="AW267" s="43" t="s">
        <v>107</v>
      </c>
      <c r="AX267" s="43" t="s">
        <v>97</v>
      </c>
      <c r="AY267" s="43" t="s">
        <v>98</v>
      </c>
      <c r="AZ267" s="43" t="s">
        <v>99</v>
      </c>
      <c r="BA267" s="43" t="s">
        <v>44</v>
      </c>
      <c r="BB267" s="43" t="s">
        <v>100</v>
      </c>
      <c r="BC267" s="43" t="s">
        <v>101</v>
      </c>
      <c r="BD267" s="43" t="s">
        <v>102</v>
      </c>
      <c r="BF267" s="52" t="s">
        <v>77</v>
      </c>
      <c r="BG267" s="52"/>
      <c r="BH267" s="52" t="s">
        <v>106</v>
      </c>
      <c r="BI267" s="52" t="s">
        <v>96</v>
      </c>
      <c r="BJ267" s="52" t="s">
        <v>72</v>
      </c>
      <c r="BK267" s="52" t="s">
        <v>43</v>
      </c>
      <c r="BL267" s="52" t="s">
        <v>61</v>
      </c>
      <c r="BM267" s="52" t="s">
        <v>97</v>
      </c>
      <c r="BN267" s="52" t="s">
        <v>110</v>
      </c>
      <c r="BO267" s="52" t="s">
        <v>67</v>
      </c>
      <c r="BP267" s="52" t="s">
        <v>98</v>
      </c>
      <c r="BQ267" s="52" t="s">
        <v>99</v>
      </c>
      <c r="BR267" s="52" t="s">
        <v>63</v>
      </c>
      <c r="BS267" s="52" t="s">
        <v>76</v>
      </c>
      <c r="BU267" s="43" t="s">
        <v>116</v>
      </c>
      <c r="BW267" s="43" t="s">
        <v>74</v>
      </c>
      <c r="BX267" s="43" t="s">
        <v>96</v>
      </c>
      <c r="BY267" s="43" t="s">
        <v>72</v>
      </c>
      <c r="BZ267" s="43" t="s">
        <v>43</v>
      </c>
      <c r="CA267" s="43" t="s">
        <v>61</v>
      </c>
      <c r="CB267" s="43" t="s">
        <v>110</v>
      </c>
      <c r="CC267" s="43" t="s">
        <v>111</v>
      </c>
      <c r="CD267" s="43" t="s">
        <v>112</v>
      </c>
      <c r="CE267" s="43" t="s">
        <v>59</v>
      </c>
      <c r="CF267" s="43" t="s">
        <v>97</v>
      </c>
      <c r="CG267" s="43" t="s">
        <v>113</v>
      </c>
      <c r="CH267" s="43" t="s">
        <v>68</v>
      </c>
      <c r="CI267" s="43" t="s">
        <v>98</v>
      </c>
      <c r="CJ267" s="43" t="s">
        <v>99</v>
      </c>
      <c r="CK267" s="43" t="s">
        <v>63</v>
      </c>
      <c r="CL267" s="43" t="s">
        <v>114</v>
      </c>
      <c r="CM267" s="43" t="s">
        <v>115</v>
      </c>
      <c r="CN267" s="43" t="s">
        <v>76</v>
      </c>
      <c r="CO267"/>
      <c r="CP267" s="43" t="s">
        <v>77</v>
      </c>
      <c r="CR267" s="43" t="s">
        <v>106</v>
      </c>
      <c r="CS267" s="43" t="s">
        <v>96</v>
      </c>
      <c r="CT267" s="43" t="s">
        <v>72</v>
      </c>
      <c r="CU267" s="43" t="s">
        <v>43</v>
      </c>
      <c r="CV267" s="43" t="s">
        <v>61</v>
      </c>
      <c r="CW267" s="43" t="s">
        <v>97</v>
      </c>
      <c r="CX267" s="43" t="s">
        <v>113</v>
      </c>
      <c r="CY267" s="43" t="s">
        <v>68</v>
      </c>
      <c r="CZ267" s="43" t="s">
        <v>98</v>
      </c>
      <c r="DA267" s="43" t="s">
        <v>99</v>
      </c>
      <c r="DB267" s="43" t="s">
        <v>63</v>
      </c>
      <c r="DC267" s="43" t="s">
        <v>76</v>
      </c>
      <c r="DD267"/>
      <c r="DE267" s="43" t="s">
        <v>77</v>
      </c>
      <c r="DG267" s="43" t="s">
        <v>106</v>
      </c>
      <c r="DH267" s="43" t="s">
        <v>96</v>
      </c>
      <c r="DI267" s="43" t="s">
        <v>72</v>
      </c>
      <c r="DJ267" s="43" t="s">
        <v>43</v>
      </c>
      <c r="DK267" s="43" t="s">
        <v>61</v>
      </c>
      <c r="DL267" s="43" t="s">
        <v>97</v>
      </c>
      <c r="DM267" s="43" t="s">
        <v>98</v>
      </c>
      <c r="DN267" s="43" t="s">
        <v>99</v>
      </c>
      <c r="DO267" s="43" t="s">
        <v>76</v>
      </c>
      <c r="DP267"/>
      <c r="DQ267" s="52" t="s">
        <v>77</v>
      </c>
      <c r="DR267" s="52"/>
      <c r="DS267" s="52" t="s">
        <v>106</v>
      </c>
      <c r="DT267" s="52" t="s">
        <v>96</v>
      </c>
      <c r="DU267" s="52" t="s">
        <v>72</v>
      </c>
      <c r="DV267" s="52" t="s">
        <v>43</v>
      </c>
      <c r="DW267" s="52" t="s">
        <v>61</v>
      </c>
      <c r="DX267" s="52" t="s">
        <v>45</v>
      </c>
      <c r="DY267" s="52" t="s">
        <v>97</v>
      </c>
      <c r="DZ267" s="52" t="s">
        <v>98</v>
      </c>
      <c r="EA267" s="52" t="s">
        <v>99</v>
      </c>
      <c r="EB267" s="52" t="s">
        <v>76</v>
      </c>
      <c r="EC267"/>
      <c r="ED267" s="43" t="s">
        <v>77</v>
      </c>
      <c r="EF267" s="43" t="s">
        <v>106</v>
      </c>
      <c r="EG267" s="43" t="s">
        <v>96</v>
      </c>
      <c r="EH267" s="43" t="s">
        <v>72</v>
      </c>
      <c r="EI267" s="43" t="s">
        <v>43</v>
      </c>
      <c r="EJ267" s="43" t="s">
        <v>61</v>
      </c>
      <c r="EK267" s="43" t="s">
        <v>97</v>
      </c>
      <c r="EL267" s="43" t="s">
        <v>98</v>
      </c>
      <c r="EM267" s="43" t="s">
        <v>99</v>
      </c>
      <c r="EN267" s="43" t="s">
        <v>76</v>
      </c>
      <c r="EP267" s="43" t="s">
        <v>77</v>
      </c>
      <c r="ER267" s="43" t="s">
        <v>106</v>
      </c>
      <c r="ES267" s="43" t="s">
        <v>96</v>
      </c>
      <c r="ET267" s="43" t="s">
        <v>63</v>
      </c>
      <c r="EU267" s="43" t="s">
        <v>43</v>
      </c>
      <c r="EV267" s="43" t="s">
        <v>125</v>
      </c>
      <c r="EW267" s="43" t="s">
        <v>97</v>
      </c>
      <c r="EX267" s="43" t="s">
        <v>98</v>
      </c>
      <c r="EY267" s="43" t="s">
        <v>99</v>
      </c>
      <c r="EZ267" s="43" t="s">
        <v>76</v>
      </c>
      <c r="FB267" s="43" t="s">
        <v>77</v>
      </c>
      <c r="FD267" s="43" t="s">
        <v>106</v>
      </c>
      <c r="FE267" s="43" t="s">
        <v>96</v>
      </c>
      <c r="FF267" s="43" t="s">
        <v>72</v>
      </c>
      <c r="FG267" s="43" t="s">
        <v>43</v>
      </c>
      <c r="FH267" s="43" t="s">
        <v>61</v>
      </c>
      <c r="FI267" s="43" t="s">
        <v>97</v>
      </c>
      <c r="FJ267" s="43" t="s">
        <v>98</v>
      </c>
      <c r="FK267" s="43" t="s">
        <v>99</v>
      </c>
      <c r="FL267" s="43" t="s">
        <v>76</v>
      </c>
      <c r="GK267" s="43" t="s">
        <v>116</v>
      </c>
      <c r="GM267" s="43" t="s">
        <v>74</v>
      </c>
      <c r="GN267" s="43" t="s">
        <v>96</v>
      </c>
      <c r="GO267" s="43" t="s">
        <v>72</v>
      </c>
      <c r="GP267" s="43" t="s">
        <v>43</v>
      </c>
      <c r="GQ267" s="43" t="s">
        <v>61</v>
      </c>
      <c r="GR267" s="43" t="s">
        <v>98</v>
      </c>
      <c r="GS267" s="43" t="s">
        <v>99</v>
      </c>
      <c r="GT267" s="43" t="s">
        <v>63</v>
      </c>
      <c r="GU267" s="43" t="s">
        <v>76</v>
      </c>
      <c r="GV267"/>
      <c r="GW267" s="43" t="s">
        <v>116</v>
      </c>
      <c r="GY267" s="43" t="s">
        <v>106</v>
      </c>
      <c r="GZ267" s="43" t="s">
        <v>96</v>
      </c>
      <c r="HA267" s="43" t="s">
        <v>72</v>
      </c>
      <c r="HB267" s="43" t="s">
        <v>43</v>
      </c>
      <c r="HC267" s="43" t="s">
        <v>61</v>
      </c>
      <c r="HD267" s="43" t="s">
        <v>67</v>
      </c>
      <c r="HE267" s="43" t="s">
        <v>98</v>
      </c>
      <c r="HF267" s="43" t="s">
        <v>99</v>
      </c>
      <c r="HG267" s="43" t="s">
        <v>76</v>
      </c>
      <c r="HH267"/>
      <c r="HR267" s="43" t="s">
        <v>116</v>
      </c>
      <c r="HT267" s="43" t="s">
        <v>125</v>
      </c>
      <c r="HU267" s="43" t="s">
        <v>76</v>
      </c>
    </row>
    <row r="268" spans="1:229" ht="27" x14ac:dyDescent="0.25">
      <c r="A268" s="12"/>
      <c r="B268" s="13"/>
      <c r="C268" s="14"/>
      <c r="D268" s="15" t="s">
        <v>40</v>
      </c>
      <c r="E268" s="16" t="s">
        <v>41</v>
      </c>
      <c r="F268" s="16" t="s">
        <v>42</v>
      </c>
      <c r="G268" s="16" t="s">
        <v>43</v>
      </c>
      <c r="H268" s="16" t="s">
        <v>44</v>
      </c>
      <c r="I268" s="17" t="s">
        <v>45</v>
      </c>
      <c r="J268" s="17" t="s">
        <v>46</v>
      </c>
      <c r="K268" s="16" t="s">
        <v>47</v>
      </c>
      <c r="L268" s="16" t="s">
        <v>48</v>
      </c>
      <c r="M268" s="16" t="s">
        <v>49</v>
      </c>
      <c r="N268" s="16" t="s">
        <v>50</v>
      </c>
      <c r="O268" s="17" t="s">
        <v>51</v>
      </c>
      <c r="P268" s="17" t="s">
        <v>52</v>
      </c>
      <c r="Q268" s="16" t="s">
        <v>53</v>
      </c>
      <c r="R268" s="16" t="s">
        <v>54</v>
      </c>
      <c r="S268" s="16" t="s">
        <v>55</v>
      </c>
      <c r="T268" s="16" t="s">
        <v>56</v>
      </c>
      <c r="U268" s="18" t="s">
        <v>57</v>
      </c>
      <c r="V268" s="19" t="s">
        <v>58</v>
      </c>
      <c r="W268" s="20" t="s">
        <v>59</v>
      </c>
      <c r="X268" s="16" t="s">
        <v>60</v>
      </c>
      <c r="Y268" s="16" t="s">
        <v>61</v>
      </c>
      <c r="Z268" s="16" t="s">
        <v>62</v>
      </c>
      <c r="AA268" s="16" t="s">
        <v>63</v>
      </c>
      <c r="AB268" s="17" t="s">
        <v>64</v>
      </c>
      <c r="AC268" s="16" t="s">
        <v>65</v>
      </c>
      <c r="AD268" s="16" t="s">
        <v>178</v>
      </c>
      <c r="AE268" s="16" t="s">
        <v>179</v>
      </c>
      <c r="AF268" s="16" t="s">
        <v>67</v>
      </c>
      <c r="AG268" s="16" t="s">
        <v>68</v>
      </c>
      <c r="AH268" s="17" t="s">
        <v>69</v>
      </c>
      <c r="AI268" s="17" t="s">
        <v>70</v>
      </c>
      <c r="AJ268" s="16" t="s">
        <v>71</v>
      </c>
      <c r="AK268" s="16" t="s">
        <v>72</v>
      </c>
      <c r="AL268" s="16" t="s">
        <v>73</v>
      </c>
      <c r="AM268" s="16" t="s">
        <v>74</v>
      </c>
      <c r="AN268" s="21" t="s">
        <v>75</v>
      </c>
      <c r="AO268" s="21" t="s">
        <v>76</v>
      </c>
      <c r="AQ268" t="s">
        <v>93</v>
      </c>
      <c r="AR268" t="s">
        <v>83</v>
      </c>
      <c r="AS268" s="38">
        <v>159.15596217748148</v>
      </c>
      <c r="AT268" s="38">
        <v>0</v>
      </c>
      <c r="AU268" s="38">
        <v>0</v>
      </c>
      <c r="AV268" s="38">
        <v>0</v>
      </c>
      <c r="AW268" s="38">
        <v>0</v>
      </c>
      <c r="AX268" s="38">
        <v>0</v>
      </c>
      <c r="AY268" s="38">
        <v>0</v>
      </c>
      <c r="AZ268" s="38">
        <v>0</v>
      </c>
      <c r="BA268" s="38">
        <v>0</v>
      </c>
      <c r="BB268" s="38">
        <v>0</v>
      </c>
      <c r="BC268" s="38">
        <v>0</v>
      </c>
      <c r="BD268" s="38">
        <v>159.15596217748148</v>
      </c>
      <c r="BF268" s="38" t="s">
        <v>93</v>
      </c>
      <c r="BG268" s="38" t="s">
        <v>83</v>
      </c>
      <c r="BH268" s="38">
        <v>132.04641387942502</v>
      </c>
      <c r="BI268" s="38">
        <v>0</v>
      </c>
      <c r="BJ268" s="38">
        <v>0</v>
      </c>
      <c r="BK268" s="38">
        <v>0</v>
      </c>
      <c r="BL268" s="38">
        <v>0</v>
      </c>
      <c r="BM268" s="38">
        <v>0</v>
      </c>
      <c r="BN268" s="38">
        <v>0</v>
      </c>
      <c r="BO268" s="38">
        <v>0</v>
      </c>
      <c r="BP268" s="38">
        <v>0</v>
      </c>
      <c r="BQ268" s="38">
        <v>0</v>
      </c>
      <c r="BR268" s="38">
        <v>0</v>
      </c>
      <c r="BS268" s="38">
        <v>132.04641387942502</v>
      </c>
      <c r="BT268" s="38"/>
      <c r="BU268" t="s">
        <v>93</v>
      </c>
      <c r="BV268" t="s">
        <v>78</v>
      </c>
      <c r="BW268" s="38">
        <v>101.14842163386902</v>
      </c>
      <c r="BX268" s="38">
        <v>780.50243667221207</v>
      </c>
      <c r="BY268" s="38">
        <v>0</v>
      </c>
      <c r="BZ268" s="38">
        <v>609.43920362088193</v>
      </c>
      <c r="CA268" s="38">
        <v>65.175374323433559</v>
      </c>
      <c r="CB268" s="38">
        <v>149.64986616573637</v>
      </c>
      <c r="CC268" s="38">
        <v>4166.1681518862642</v>
      </c>
      <c r="CD268" s="38">
        <v>96.093504135904951</v>
      </c>
      <c r="CE268" s="38">
        <v>0</v>
      </c>
      <c r="CF268" s="38"/>
      <c r="CG268" s="38">
        <v>446.63674156785231</v>
      </c>
      <c r="CH268" s="38">
        <v>95.388804831625848</v>
      </c>
      <c r="CI268" s="38"/>
      <c r="CJ268" s="38">
        <v>578.32253916985235</v>
      </c>
      <c r="CK268" s="38">
        <v>0</v>
      </c>
      <c r="CL268" s="38">
        <v>0</v>
      </c>
      <c r="CM268" s="38">
        <v>0</v>
      </c>
      <c r="CN268" s="38">
        <v>7088.5250440076334</v>
      </c>
      <c r="CP268" t="s">
        <v>93</v>
      </c>
      <c r="CQ268" t="s">
        <v>78</v>
      </c>
      <c r="CR268" s="38">
        <v>80.594622713424101</v>
      </c>
      <c r="CS268" s="38">
        <v>2.7621118070941881E-2</v>
      </c>
      <c r="CT268" s="38">
        <v>0</v>
      </c>
      <c r="CU268" s="38">
        <v>0</v>
      </c>
      <c r="CV268" s="38">
        <v>9.2599839090393314E-6</v>
      </c>
      <c r="CW268" s="38">
        <v>0</v>
      </c>
      <c r="CX268" s="38">
        <v>8.2603228588521829E-2</v>
      </c>
      <c r="CY268" s="38">
        <v>3.535438382586175E-2</v>
      </c>
      <c r="CZ268" s="38">
        <v>0</v>
      </c>
      <c r="DA268" s="38">
        <v>5.7842307713191268</v>
      </c>
      <c r="DB268" s="38">
        <v>0</v>
      </c>
      <c r="DC268" s="38">
        <v>86.52444147521247</v>
      </c>
      <c r="DE268" t="s">
        <v>93</v>
      </c>
      <c r="DF268" t="s">
        <v>81</v>
      </c>
      <c r="DG268" s="38">
        <v>3.3465322822613338E-4</v>
      </c>
      <c r="DH268" s="38">
        <v>0</v>
      </c>
      <c r="DI268" s="38">
        <v>0</v>
      </c>
      <c r="DJ268" s="38">
        <v>0</v>
      </c>
      <c r="DK268" s="38">
        <v>0</v>
      </c>
      <c r="DL268" s="38">
        <v>0</v>
      </c>
      <c r="DM268" s="38">
        <v>11.312501776607625</v>
      </c>
      <c r="DN268" s="38">
        <v>303.7957924380529</v>
      </c>
      <c r="DO268" s="38">
        <f>+SUM(DG268:DN268)</f>
        <v>315.10862886788874</v>
      </c>
      <c r="DQ268" s="38" t="s">
        <v>93</v>
      </c>
      <c r="DR268" s="38" t="s">
        <v>81</v>
      </c>
      <c r="DS268" s="38">
        <v>286.14410840979184</v>
      </c>
      <c r="DT268" s="38">
        <v>8.4977637964942167E-11</v>
      </c>
      <c r="DU268" s="38">
        <v>0</v>
      </c>
      <c r="DV268" s="38">
        <v>0</v>
      </c>
      <c r="DW268" s="38">
        <v>0</v>
      </c>
      <c r="DX268" s="38"/>
      <c r="DY268" s="38">
        <v>0</v>
      </c>
      <c r="DZ268" s="38">
        <v>9.0815083627645556</v>
      </c>
      <c r="EA268" s="38">
        <v>197.84084299889633</v>
      </c>
      <c r="EB268" s="38">
        <v>493.06645977153772</v>
      </c>
      <c r="ED268" t="s">
        <v>93</v>
      </c>
      <c r="EE268" t="s">
        <v>83</v>
      </c>
      <c r="EF268" s="38">
        <v>6.9623850945973684</v>
      </c>
      <c r="EG268" s="38">
        <v>0</v>
      </c>
      <c r="EH268" s="38">
        <v>0</v>
      </c>
      <c r="EI268" s="38">
        <v>0</v>
      </c>
      <c r="EJ268" s="38">
        <v>0</v>
      </c>
      <c r="EK268" s="38">
        <v>0</v>
      </c>
      <c r="EL268" s="38">
        <v>0</v>
      </c>
      <c r="EM268" s="38">
        <v>0</v>
      </c>
      <c r="EN268" s="38">
        <v>6.9623850945973684</v>
      </c>
      <c r="EP268" t="s">
        <v>93</v>
      </c>
      <c r="EQ268" t="s">
        <v>83</v>
      </c>
      <c r="ER268" s="38">
        <v>7.4137404206711999</v>
      </c>
      <c r="ES268" s="38">
        <v>0</v>
      </c>
      <c r="ET268" s="38">
        <v>0</v>
      </c>
      <c r="EU268" s="38">
        <v>0</v>
      </c>
      <c r="EV268" s="38">
        <v>0</v>
      </c>
      <c r="EW268" s="38">
        <v>0</v>
      </c>
      <c r="EX268" s="38">
        <v>0</v>
      </c>
      <c r="EY268" s="38">
        <v>0</v>
      </c>
      <c r="EZ268" s="38">
        <v>7.4137404206711999</v>
      </c>
      <c r="FB268" t="s">
        <v>93</v>
      </c>
      <c r="FC268" t="s">
        <v>83</v>
      </c>
      <c r="FD268" s="38">
        <v>2.3215076566707777</v>
      </c>
      <c r="FE268" s="38">
        <v>0</v>
      </c>
      <c r="FF268" s="38">
        <v>0</v>
      </c>
      <c r="FG268" s="38">
        <v>0</v>
      </c>
      <c r="FH268" s="38">
        <v>0</v>
      </c>
      <c r="FI268" s="38">
        <v>0</v>
      </c>
      <c r="FJ268" s="38">
        <v>0</v>
      </c>
      <c r="FK268" s="38">
        <v>0</v>
      </c>
      <c r="FL268" s="38">
        <v>2.3215076566707777</v>
      </c>
      <c r="FP268" s="38"/>
      <c r="FQ268" s="38"/>
      <c r="FR268" s="38"/>
      <c r="FS268" s="38"/>
      <c r="FT268" s="38"/>
      <c r="FU268" s="38"/>
      <c r="FV268" s="38"/>
      <c r="GK268" t="s">
        <v>93</v>
      </c>
      <c r="GL268" s="38" t="s">
        <v>80</v>
      </c>
      <c r="GM268" s="38">
        <v>0</v>
      </c>
      <c r="GN268" s="38"/>
      <c r="GO268" s="38"/>
      <c r="GP268" s="38"/>
      <c r="GQ268" s="38"/>
      <c r="GR268" s="38"/>
      <c r="GS268" s="38"/>
      <c r="GT268" s="38"/>
      <c r="GU268" s="38">
        <v>0</v>
      </c>
      <c r="GW268" t="s">
        <v>93</v>
      </c>
      <c r="GX268" t="s">
        <v>166</v>
      </c>
      <c r="GY268" s="38">
        <v>0</v>
      </c>
      <c r="GZ268" s="38">
        <v>0</v>
      </c>
      <c r="HA268" s="38"/>
      <c r="HB268" s="38"/>
      <c r="HC268" s="38"/>
      <c r="HD268" s="38"/>
      <c r="HE268" s="38">
        <v>0</v>
      </c>
      <c r="HF268" s="38">
        <v>0</v>
      </c>
      <c r="HG268" s="38">
        <v>0</v>
      </c>
      <c r="HR268" t="s">
        <v>93</v>
      </c>
      <c r="HS268" t="s">
        <v>126</v>
      </c>
      <c r="HT268">
        <v>32.90532141312331</v>
      </c>
      <c r="HU268">
        <v>32.90532141312331</v>
      </c>
    </row>
    <row r="269" spans="1:229" ht="18" customHeight="1" x14ac:dyDescent="0.25">
      <c r="A269" s="93" t="s">
        <v>77</v>
      </c>
      <c r="B269" s="96" t="s">
        <v>93</v>
      </c>
      <c r="C269" s="23" t="s">
        <v>78</v>
      </c>
      <c r="D269" s="71">
        <v>4166.1681518862642</v>
      </c>
      <c r="E269" s="72">
        <v>149.64986616573637</v>
      </c>
      <c r="F269" s="72">
        <v>96.093504135904951</v>
      </c>
      <c r="G269" s="72">
        <v>609.43920362088193</v>
      </c>
      <c r="H269" s="72"/>
      <c r="I269" s="72">
        <v>1975.9541155290367</v>
      </c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>
        <v>0</v>
      </c>
      <c r="U269" s="73"/>
      <c r="V269" s="71">
        <f>SUM(D269:T269)</f>
        <v>6997.3048413378237</v>
      </c>
      <c r="W269" s="71">
        <v>0</v>
      </c>
      <c r="X269" s="72"/>
      <c r="Y269" s="72">
        <v>65.175383583417471</v>
      </c>
      <c r="Z269" s="72">
        <v>780.53005779028297</v>
      </c>
      <c r="AA269" s="72">
        <v>0</v>
      </c>
      <c r="AB269" s="72">
        <v>0</v>
      </c>
      <c r="AC269" s="72"/>
      <c r="AD269" s="72">
        <v>584.10676994117148</v>
      </c>
      <c r="AE269" s="72"/>
      <c r="AF269" s="72">
        <v>446.71934479644085</v>
      </c>
      <c r="AG269" s="72">
        <v>95.424159215451709</v>
      </c>
      <c r="AH269" s="72"/>
      <c r="AI269" s="72">
        <v>0</v>
      </c>
      <c r="AJ269" s="72">
        <v>0</v>
      </c>
      <c r="AK269" s="72">
        <v>0</v>
      </c>
      <c r="AL269" s="72"/>
      <c r="AM269" s="72">
        <v>181.74304434729311</v>
      </c>
      <c r="AN269" s="74">
        <f>SUM(W269:AM269)</f>
        <v>2153.6987596740578</v>
      </c>
      <c r="AO269" s="74">
        <f>+AN269+V269</f>
        <v>9151.003601011882</v>
      </c>
      <c r="AR269" t="s">
        <v>103</v>
      </c>
      <c r="AS269" s="38">
        <v>32.030369832875671</v>
      </c>
      <c r="AT269" s="38">
        <v>0.54712338239877545</v>
      </c>
      <c r="AU269" s="38">
        <v>2078.4257740313042</v>
      </c>
      <c r="AV269" s="38">
        <v>4475.2736124946396</v>
      </c>
      <c r="AW269" s="38">
        <v>111.35901544687999</v>
      </c>
      <c r="AX269" s="38">
        <v>0</v>
      </c>
      <c r="AY269" s="38">
        <v>0</v>
      </c>
      <c r="AZ269" s="38">
        <v>0</v>
      </c>
      <c r="BA269" s="38">
        <v>0</v>
      </c>
      <c r="BB269" s="38">
        <v>0</v>
      </c>
      <c r="BC269" s="38">
        <v>0</v>
      </c>
      <c r="BD269" s="38">
        <v>6697.6358951880984</v>
      </c>
      <c r="BF269" s="38"/>
      <c r="BG269" s="38" t="s">
        <v>109</v>
      </c>
      <c r="BH269" s="38">
        <v>26.360639092494498</v>
      </c>
      <c r="BI269" s="38">
        <v>109.23573143227708</v>
      </c>
      <c r="BJ269" s="38">
        <v>0</v>
      </c>
      <c r="BK269" s="38">
        <v>91.405358046913562</v>
      </c>
      <c r="BL269" s="38">
        <v>24.913343043843192</v>
      </c>
      <c r="BM269" s="38">
        <v>0</v>
      </c>
      <c r="BN269" s="38">
        <v>0</v>
      </c>
      <c r="BO269" s="38">
        <v>0</v>
      </c>
      <c r="BP269" s="38">
        <v>0</v>
      </c>
      <c r="BQ269" s="38">
        <v>0</v>
      </c>
      <c r="BR269" s="38">
        <v>0</v>
      </c>
      <c r="BS269" s="38">
        <v>251.91507161552832</v>
      </c>
      <c r="BT269" s="38"/>
      <c r="BV269" t="s">
        <v>79</v>
      </c>
      <c r="BW269" s="38">
        <v>103.16020661091932</v>
      </c>
      <c r="BX269" s="38">
        <v>0</v>
      </c>
      <c r="BY269" s="38">
        <v>0</v>
      </c>
      <c r="BZ269" s="38">
        <v>0</v>
      </c>
      <c r="CA269" s="38">
        <v>0</v>
      </c>
      <c r="CB269" s="38">
        <v>0</v>
      </c>
      <c r="CC269" s="38">
        <v>0</v>
      </c>
      <c r="CD269" s="38">
        <v>0</v>
      </c>
      <c r="CE269" s="38"/>
      <c r="CF269" s="38">
        <v>0</v>
      </c>
      <c r="CG269" s="38">
        <v>0</v>
      </c>
      <c r="CH269" s="38">
        <v>0</v>
      </c>
      <c r="CI269" s="38">
        <v>0</v>
      </c>
      <c r="CJ269" s="38">
        <v>0</v>
      </c>
      <c r="CK269" s="38"/>
      <c r="CL269" s="38"/>
      <c r="CM269" s="38"/>
      <c r="CN269" s="38">
        <v>103.16020661091932</v>
      </c>
      <c r="CQ269" t="s">
        <v>81</v>
      </c>
      <c r="CR269" s="38">
        <v>989.43847352552984</v>
      </c>
      <c r="CS269" s="38">
        <v>0</v>
      </c>
      <c r="CT269" s="38">
        <v>0</v>
      </c>
      <c r="CU269" s="38">
        <v>0</v>
      </c>
      <c r="CV269" s="38">
        <v>0</v>
      </c>
      <c r="CW269" s="38">
        <v>0</v>
      </c>
      <c r="CX269" s="38">
        <v>0</v>
      </c>
      <c r="CY269" s="38">
        <v>0</v>
      </c>
      <c r="CZ269" s="38">
        <v>1.0198635112675428E-3</v>
      </c>
      <c r="DA269" s="38">
        <v>54.742149845920025</v>
      </c>
      <c r="DB269" s="38">
        <v>1.5622804341042185</v>
      </c>
      <c r="DC269" s="38">
        <v>1045.7439236690652</v>
      </c>
      <c r="DF269" t="s">
        <v>83</v>
      </c>
      <c r="DG269" s="38">
        <v>3.1904854336795081E-2</v>
      </c>
      <c r="DH269" s="38">
        <v>0</v>
      </c>
      <c r="DI269" s="38">
        <v>0</v>
      </c>
      <c r="DJ269" s="38">
        <v>0</v>
      </c>
      <c r="DK269" s="38">
        <v>0</v>
      </c>
      <c r="DL269" s="38">
        <v>0</v>
      </c>
      <c r="DM269" s="38">
        <v>0</v>
      </c>
      <c r="DN269" s="38">
        <v>0</v>
      </c>
      <c r="DO269" s="38">
        <f t="shared" ref="DO269:DO278" si="86">+SUM(DG269:DN269)</f>
        <v>3.1904854336795081E-2</v>
      </c>
      <c r="DQ269" s="38"/>
      <c r="DR269" s="38" t="s">
        <v>83</v>
      </c>
      <c r="DS269" s="38">
        <v>21.680871828837443</v>
      </c>
      <c r="DT269" s="38">
        <v>0</v>
      </c>
      <c r="DU269" s="38">
        <v>0</v>
      </c>
      <c r="DV269" s="38">
        <v>0</v>
      </c>
      <c r="DW269" s="38">
        <v>0</v>
      </c>
      <c r="DX269" s="38"/>
      <c r="DY269" s="38">
        <v>0</v>
      </c>
      <c r="DZ269" s="38">
        <v>0</v>
      </c>
      <c r="EA269" s="38">
        <v>0</v>
      </c>
      <c r="EB269" s="38">
        <v>21.680871828837443</v>
      </c>
      <c r="EE269" t="s">
        <v>109</v>
      </c>
      <c r="EF269" s="38">
        <v>0.10634063523362923</v>
      </c>
      <c r="EG269" s="38">
        <v>1.420187955423414</v>
      </c>
      <c r="EH269" s="38">
        <v>0</v>
      </c>
      <c r="EI269" s="38">
        <v>2.6504541889094617</v>
      </c>
      <c r="EJ269" s="38">
        <v>0</v>
      </c>
      <c r="EK269" s="38">
        <v>0</v>
      </c>
      <c r="EL269" s="38">
        <v>0</v>
      </c>
      <c r="EM269" s="38">
        <v>0</v>
      </c>
      <c r="EN269" s="38">
        <v>4.1769827795665044</v>
      </c>
      <c r="EQ269" t="s">
        <v>109</v>
      </c>
      <c r="ER269" s="38">
        <v>0.276700760928</v>
      </c>
      <c r="ES269" s="38">
        <v>0.50464888320000001</v>
      </c>
      <c r="ET269" s="38">
        <v>0</v>
      </c>
      <c r="EU269" s="38">
        <v>0</v>
      </c>
      <c r="EV269" s="38">
        <v>0</v>
      </c>
      <c r="EW269" s="38">
        <v>0</v>
      </c>
      <c r="EX269" s="38">
        <v>0</v>
      </c>
      <c r="EY269" s="38">
        <v>0</v>
      </c>
      <c r="EZ269" s="38">
        <v>0.78134964412800001</v>
      </c>
      <c r="FC269" t="s">
        <v>109</v>
      </c>
      <c r="FD269" s="38">
        <v>0.56349819453351724</v>
      </c>
      <c r="FE269" s="38">
        <v>9.9896609544827569E-2</v>
      </c>
      <c r="FF269" s="38">
        <v>0</v>
      </c>
      <c r="FG269" s="38">
        <v>0</v>
      </c>
      <c r="FH269" s="38">
        <v>0</v>
      </c>
      <c r="FI269" s="38">
        <v>0</v>
      </c>
      <c r="FJ269" s="38">
        <v>0</v>
      </c>
      <c r="FK269" s="38">
        <v>0</v>
      </c>
      <c r="FL269" s="38">
        <v>0.66339480407834484</v>
      </c>
      <c r="FP269" s="38"/>
      <c r="FQ269" s="38"/>
      <c r="FR269" s="38"/>
      <c r="FS269" s="38"/>
      <c r="FT269" s="38"/>
      <c r="FU269" s="38"/>
      <c r="FV269" s="38"/>
      <c r="GL269" s="38" t="s">
        <v>83</v>
      </c>
      <c r="GM269" s="38">
        <v>0</v>
      </c>
      <c r="GN269" s="38"/>
      <c r="GO269" s="38"/>
      <c r="GP269" s="38"/>
      <c r="GQ269" s="38"/>
      <c r="GR269" s="38"/>
      <c r="GS269" s="38"/>
      <c r="GT269" s="38"/>
      <c r="GU269" s="38">
        <v>0</v>
      </c>
      <c r="GX269" t="s">
        <v>83</v>
      </c>
      <c r="GY269" s="38">
        <v>0</v>
      </c>
      <c r="GZ269" s="38"/>
      <c r="HA269" s="38"/>
      <c r="HB269" s="38"/>
      <c r="HC269" s="38"/>
      <c r="HD269" s="38"/>
      <c r="HE269" s="38"/>
      <c r="HF269" s="38">
        <v>0</v>
      </c>
      <c r="HG269" s="38">
        <v>0</v>
      </c>
      <c r="HS269" t="s">
        <v>127</v>
      </c>
      <c r="HT269">
        <v>7.8375628778782165</v>
      </c>
      <c r="HU269">
        <v>7.8375628778782165</v>
      </c>
    </row>
    <row r="270" spans="1:229" ht="27" x14ac:dyDescent="0.25">
      <c r="A270" s="93"/>
      <c r="B270" s="96"/>
      <c r="C270" s="22" t="s">
        <v>79</v>
      </c>
      <c r="D270" s="75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7"/>
      <c r="V270" s="75">
        <f t="shared" ref="V270:V283" si="87">SUM(D270:T270)</f>
        <v>0</v>
      </c>
      <c r="W270" s="75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>
        <v>103.16020661091932</v>
      </c>
      <c r="AN270" s="78">
        <f t="shared" ref="AN270:AN283" si="88">SUM(W270:AM270)</f>
        <v>103.16020661091932</v>
      </c>
      <c r="AO270" s="78">
        <f t="shared" ref="AO270:AO283" si="89">+AN270+V270</f>
        <v>103.16020661091932</v>
      </c>
      <c r="AR270" t="s">
        <v>86</v>
      </c>
      <c r="AS270" s="38">
        <v>5.5911096948218445E-3</v>
      </c>
      <c r="AT270" s="38">
        <v>0</v>
      </c>
      <c r="AU270" s="38">
        <v>39.517816179037347</v>
      </c>
      <c r="AV270" s="38">
        <v>580.60276414082205</v>
      </c>
      <c r="AW270" s="38">
        <v>10.5144252911475</v>
      </c>
      <c r="AX270" s="38">
        <v>0</v>
      </c>
      <c r="AY270" s="38">
        <v>0</v>
      </c>
      <c r="AZ270" s="38">
        <v>0</v>
      </c>
      <c r="BA270" s="38">
        <v>0</v>
      </c>
      <c r="BB270" s="38">
        <v>0</v>
      </c>
      <c r="BC270" s="38">
        <v>0</v>
      </c>
      <c r="BD270" s="38">
        <v>630.64059672070175</v>
      </c>
      <c r="BF270" s="38"/>
      <c r="BG270" s="38" t="s">
        <v>85</v>
      </c>
      <c r="BH270" s="38">
        <v>65.435554562553989</v>
      </c>
      <c r="BI270" s="38">
        <v>0</v>
      </c>
      <c r="BJ270" s="38">
        <v>0</v>
      </c>
      <c r="BK270" s="38">
        <v>0</v>
      </c>
      <c r="BL270" s="38">
        <v>0</v>
      </c>
      <c r="BM270" s="38">
        <v>0</v>
      </c>
      <c r="BN270" s="38">
        <v>0</v>
      </c>
      <c r="BO270" s="38">
        <v>0</v>
      </c>
      <c r="BP270" s="38">
        <v>0</v>
      </c>
      <c r="BQ270" s="38">
        <v>0</v>
      </c>
      <c r="BR270" s="38">
        <v>0</v>
      </c>
      <c r="BS270" s="38">
        <v>65.435554562553989</v>
      </c>
      <c r="BT270" s="38"/>
      <c r="BV270" t="s">
        <v>80</v>
      </c>
      <c r="BW270" s="38">
        <v>59.878025128235173</v>
      </c>
      <c r="BX270" s="38">
        <v>0</v>
      </c>
      <c r="BY270" s="38">
        <v>0</v>
      </c>
      <c r="BZ270" s="38">
        <v>0</v>
      </c>
      <c r="CA270" s="38">
        <v>0</v>
      </c>
      <c r="CB270" s="38">
        <v>0</v>
      </c>
      <c r="CC270" s="38">
        <v>0</v>
      </c>
      <c r="CD270" s="38">
        <v>0</v>
      </c>
      <c r="CE270" s="38"/>
      <c r="CF270" s="38">
        <v>0</v>
      </c>
      <c r="CG270" s="38">
        <v>0</v>
      </c>
      <c r="CH270" s="38">
        <v>0</v>
      </c>
      <c r="CI270" s="38">
        <v>0</v>
      </c>
      <c r="CJ270" s="38">
        <v>0</v>
      </c>
      <c r="CK270" s="38"/>
      <c r="CL270" s="38"/>
      <c r="CM270" s="38"/>
      <c r="CN270" s="38">
        <v>59.878025128235173</v>
      </c>
      <c r="CQ270" t="s">
        <v>83</v>
      </c>
      <c r="CR270" s="38">
        <v>6.3022798556379742</v>
      </c>
      <c r="CS270" s="38">
        <v>0</v>
      </c>
      <c r="CT270" s="38">
        <v>0</v>
      </c>
      <c r="CU270" s="38">
        <v>0</v>
      </c>
      <c r="CV270" s="38">
        <v>0</v>
      </c>
      <c r="CW270" s="38">
        <v>0</v>
      </c>
      <c r="CX270" s="38">
        <v>0</v>
      </c>
      <c r="CY270" s="38">
        <v>0</v>
      </c>
      <c r="CZ270" s="38">
        <v>0</v>
      </c>
      <c r="DA270" s="38">
        <v>0</v>
      </c>
      <c r="DB270" s="38">
        <v>0</v>
      </c>
      <c r="DC270" s="38">
        <v>6.3022798556379742</v>
      </c>
      <c r="DF270" t="s">
        <v>109</v>
      </c>
      <c r="DG270" s="38">
        <v>1.5079550881333384E-4</v>
      </c>
      <c r="DH270" s="38">
        <v>2.0470201916836985</v>
      </c>
      <c r="DI270" s="38">
        <v>0</v>
      </c>
      <c r="DJ270" s="38">
        <v>3.4581270398685239E-3</v>
      </c>
      <c r="DK270" s="38">
        <v>5.1222316541435539E-2</v>
      </c>
      <c r="DL270" s="38">
        <v>0</v>
      </c>
      <c r="DM270" s="38">
        <v>0</v>
      </c>
      <c r="DN270" s="38">
        <v>0</v>
      </c>
      <c r="DO270" s="38">
        <f t="shared" si="86"/>
        <v>2.1018514307738156</v>
      </c>
      <c r="DQ270" s="38"/>
      <c r="DR270" s="38" t="s">
        <v>84</v>
      </c>
      <c r="DS270" s="38">
        <v>7.8367895723968378E-2</v>
      </c>
      <c r="DT270" s="38">
        <v>0.72243342239406472</v>
      </c>
      <c r="DU270" s="38">
        <v>0</v>
      </c>
      <c r="DV270" s="38">
        <v>10.399473103344929</v>
      </c>
      <c r="DW270" s="38">
        <v>1.9989359776249438E-2</v>
      </c>
      <c r="DX270" s="38"/>
      <c r="DY270" s="38">
        <v>0</v>
      </c>
      <c r="DZ270" s="38">
        <v>0</v>
      </c>
      <c r="EA270" s="38">
        <v>0</v>
      </c>
      <c r="EB270" s="38">
        <v>11.220263781239211</v>
      </c>
      <c r="EE270" t="s">
        <v>85</v>
      </c>
      <c r="EF270" s="38">
        <v>0.70866202717346805</v>
      </c>
      <c r="EG270" s="38">
        <v>0</v>
      </c>
      <c r="EH270" s="38">
        <v>0</v>
      </c>
      <c r="EI270" s="38">
        <v>0</v>
      </c>
      <c r="EJ270" s="38">
        <v>0</v>
      </c>
      <c r="EK270" s="38">
        <v>0</v>
      </c>
      <c r="EL270" s="38">
        <v>0</v>
      </c>
      <c r="EM270" s="38">
        <v>0</v>
      </c>
      <c r="EN270" s="38">
        <v>0.70866202717346805</v>
      </c>
      <c r="EQ270" t="s">
        <v>85</v>
      </c>
      <c r="ER270" s="38">
        <v>0.27610828375002239</v>
      </c>
      <c r="ES270" s="38">
        <v>0</v>
      </c>
      <c r="ET270" s="38">
        <v>0</v>
      </c>
      <c r="EU270" s="38">
        <v>0</v>
      </c>
      <c r="EV270" s="38">
        <v>0</v>
      </c>
      <c r="EW270" s="38">
        <v>0</v>
      </c>
      <c r="EX270" s="38">
        <v>0</v>
      </c>
      <c r="EY270" s="38">
        <v>0</v>
      </c>
      <c r="EZ270" s="38">
        <v>0.27610828375002239</v>
      </c>
      <c r="FC270" t="s">
        <v>85</v>
      </c>
      <c r="FD270" s="38">
        <v>0.75847320933315276</v>
      </c>
      <c r="FE270" s="38">
        <v>0</v>
      </c>
      <c r="FF270" s="38">
        <v>0</v>
      </c>
      <c r="FG270" s="38">
        <v>0</v>
      </c>
      <c r="FH270" s="38">
        <v>0</v>
      </c>
      <c r="FI270" s="38">
        <v>0</v>
      </c>
      <c r="FJ270" s="38">
        <v>0</v>
      </c>
      <c r="FK270" s="38">
        <v>0</v>
      </c>
      <c r="FL270" s="38">
        <v>0.75847320933315276</v>
      </c>
      <c r="FP270" s="38"/>
      <c r="FQ270" s="38"/>
      <c r="FR270" s="38"/>
      <c r="FS270" s="38"/>
      <c r="FT270" s="38"/>
      <c r="FU270" s="38"/>
      <c r="FV270" s="38"/>
      <c r="GL270" s="38" t="s">
        <v>109</v>
      </c>
      <c r="GM270" s="38">
        <v>0</v>
      </c>
      <c r="GN270" s="38">
        <v>0</v>
      </c>
      <c r="GO270" s="38">
        <v>0</v>
      </c>
      <c r="GP270" s="38">
        <v>0</v>
      </c>
      <c r="GQ270" s="38">
        <v>0</v>
      </c>
      <c r="GR270" s="38"/>
      <c r="GS270" s="38"/>
      <c r="GT270" s="38"/>
      <c r="GU270" s="38">
        <v>0</v>
      </c>
      <c r="GX270" t="s">
        <v>109</v>
      </c>
      <c r="GY270" s="38">
        <v>0</v>
      </c>
      <c r="GZ270" s="38">
        <v>0</v>
      </c>
      <c r="HA270" s="38">
        <v>0</v>
      </c>
      <c r="HB270" s="38">
        <v>0</v>
      </c>
      <c r="HC270" s="38">
        <v>0</v>
      </c>
      <c r="HD270" s="38"/>
      <c r="HE270" s="38"/>
      <c r="HF270" s="38">
        <v>0</v>
      </c>
      <c r="HG270" s="38">
        <v>0</v>
      </c>
      <c r="HS270" t="s">
        <v>76</v>
      </c>
      <c r="HT270">
        <v>40.742884291001531</v>
      </c>
      <c r="HU270">
        <v>40.742884291001531</v>
      </c>
    </row>
    <row r="271" spans="1:229" x14ac:dyDescent="0.25">
      <c r="A271" s="93"/>
      <c r="B271" s="96"/>
      <c r="C271" s="23" t="s">
        <v>80</v>
      </c>
      <c r="D271" s="71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3"/>
      <c r="V271" s="71">
        <f t="shared" si="87"/>
        <v>0</v>
      </c>
      <c r="W271" s="71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>
        <v>59.878025128235173</v>
      </c>
      <c r="AN271" s="74">
        <f t="shared" si="88"/>
        <v>59.878025128235173</v>
      </c>
      <c r="AO271" s="74">
        <f t="shared" si="89"/>
        <v>59.878025128235173</v>
      </c>
      <c r="AR271" t="s">
        <v>104</v>
      </c>
      <c r="AS271" s="38">
        <v>0</v>
      </c>
      <c r="AT271" s="38">
        <v>0</v>
      </c>
      <c r="AU271" s="38">
        <v>0</v>
      </c>
      <c r="AV271" s="38">
        <v>1141.62696724341</v>
      </c>
      <c r="AW271" s="38">
        <v>0</v>
      </c>
      <c r="AX271" s="38">
        <v>0</v>
      </c>
      <c r="AY271" s="38">
        <v>0</v>
      </c>
      <c r="AZ271" s="38">
        <v>0</v>
      </c>
      <c r="BA271" s="38">
        <v>0</v>
      </c>
      <c r="BB271" s="38">
        <v>0</v>
      </c>
      <c r="BC271" s="38">
        <v>0</v>
      </c>
      <c r="BD271" s="38">
        <v>1141.62696724341</v>
      </c>
      <c r="BF271" s="38"/>
      <c r="BG271" s="38" t="s">
        <v>86</v>
      </c>
      <c r="BH271" s="38">
        <v>13.710301949344206</v>
      </c>
      <c r="BI271" s="38">
        <v>0</v>
      </c>
      <c r="BJ271" s="38">
        <v>0</v>
      </c>
      <c r="BK271" s="38">
        <v>13.957328010232885</v>
      </c>
      <c r="BL271" s="38">
        <v>0</v>
      </c>
      <c r="BM271" s="38">
        <v>12.28148275298247</v>
      </c>
      <c r="BN271" s="38">
        <v>0</v>
      </c>
      <c r="BO271" s="38">
        <v>0</v>
      </c>
      <c r="BP271" s="38">
        <v>0</v>
      </c>
      <c r="BQ271" s="38">
        <v>0</v>
      </c>
      <c r="BR271" s="38">
        <v>0</v>
      </c>
      <c r="BS271" s="38">
        <v>39.949112712559561</v>
      </c>
      <c r="BT271" s="38"/>
      <c r="BV271" t="s">
        <v>81</v>
      </c>
      <c r="BW271" s="38">
        <v>1599.2067971165347</v>
      </c>
      <c r="BX271" s="38">
        <v>0</v>
      </c>
      <c r="BY271" s="38">
        <v>0</v>
      </c>
      <c r="BZ271" s="38">
        <v>0</v>
      </c>
      <c r="CA271" s="38">
        <v>0</v>
      </c>
      <c r="CB271" s="38">
        <v>0</v>
      </c>
      <c r="CC271" s="38">
        <v>0</v>
      </c>
      <c r="CD271" s="38">
        <v>0</v>
      </c>
      <c r="CE271" s="38"/>
      <c r="CF271" s="38">
        <v>0</v>
      </c>
      <c r="CG271" s="38">
        <v>0</v>
      </c>
      <c r="CH271" s="38">
        <v>0</v>
      </c>
      <c r="CI271" s="38">
        <v>0</v>
      </c>
      <c r="CJ271" s="38">
        <v>0</v>
      </c>
      <c r="CK271" s="38"/>
      <c r="CL271" s="38"/>
      <c r="CM271" s="38"/>
      <c r="CN271" s="38">
        <v>1599.2067971165347</v>
      </c>
      <c r="CQ271" t="s">
        <v>84</v>
      </c>
      <c r="CR271" s="38">
        <v>3.7060201248453302</v>
      </c>
      <c r="CS271" s="38">
        <v>8.3511318094053169E-2</v>
      </c>
      <c r="CT271" s="38">
        <v>0</v>
      </c>
      <c r="CU271" s="38">
        <v>1.8809344095518029E-4</v>
      </c>
      <c r="CV271" s="38">
        <v>1.9011283571813047E-3</v>
      </c>
      <c r="CW271" s="38">
        <v>0</v>
      </c>
      <c r="CX271" s="38">
        <v>0</v>
      </c>
      <c r="CY271" s="38">
        <v>0</v>
      </c>
      <c r="CZ271" s="38">
        <v>0</v>
      </c>
      <c r="DA271" s="38">
        <v>0</v>
      </c>
      <c r="DB271" s="38">
        <v>0</v>
      </c>
      <c r="DC271" s="38">
        <v>3.7916206647375197</v>
      </c>
      <c r="DF271" t="s">
        <v>85</v>
      </c>
      <c r="DG271" s="38">
        <v>0.10736871429708036</v>
      </c>
      <c r="DH271" s="38">
        <v>0</v>
      </c>
      <c r="DI271" s="38">
        <v>0</v>
      </c>
      <c r="DJ271" s="38">
        <v>0</v>
      </c>
      <c r="DK271" s="38">
        <v>0</v>
      </c>
      <c r="DL271" s="38">
        <v>0</v>
      </c>
      <c r="DM271" s="38">
        <v>0</v>
      </c>
      <c r="DN271" s="38">
        <v>0</v>
      </c>
      <c r="DO271" s="38">
        <f t="shared" si="86"/>
        <v>0.10736871429708036</v>
      </c>
      <c r="DQ271" s="38"/>
      <c r="DR271" s="38" t="s">
        <v>117</v>
      </c>
      <c r="DS271" s="38"/>
      <c r="DT271" s="38"/>
      <c r="DU271" s="38"/>
      <c r="DV271" s="38"/>
      <c r="DW271" s="38"/>
      <c r="DX271" s="38">
        <v>1975.9541155290367</v>
      </c>
      <c r="DY271" s="38"/>
      <c r="DZ271" s="38"/>
      <c r="EA271" s="38"/>
      <c r="EB271" s="38">
        <v>1975.9541155290367</v>
      </c>
      <c r="EE271" t="s">
        <v>86</v>
      </c>
      <c r="EF271" s="38">
        <v>0</v>
      </c>
      <c r="EG271" s="38">
        <v>0</v>
      </c>
      <c r="EH271" s="38">
        <v>0</v>
      </c>
      <c r="EI271" s="38">
        <v>0.9651491062837938</v>
      </c>
      <c r="EJ271" s="38">
        <v>0</v>
      </c>
      <c r="EK271" s="38">
        <v>0</v>
      </c>
      <c r="EL271" s="38">
        <v>0</v>
      </c>
      <c r="EM271" s="38">
        <v>0</v>
      </c>
      <c r="EN271" s="38">
        <v>0.9651491062837938</v>
      </c>
      <c r="EQ271" t="s">
        <v>86</v>
      </c>
      <c r="ER271" s="38">
        <v>0</v>
      </c>
      <c r="ES271" s="38">
        <v>0</v>
      </c>
      <c r="ET271" s="38">
        <v>0</v>
      </c>
      <c r="EU271" s="38">
        <v>0.577152</v>
      </c>
      <c r="EV271" s="38">
        <v>0</v>
      </c>
      <c r="EW271" s="38">
        <v>0</v>
      </c>
      <c r="EX271" s="38">
        <v>0</v>
      </c>
      <c r="EY271" s="38">
        <v>0</v>
      </c>
      <c r="EZ271" s="38">
        <v>0.577152</v>
      </c>
      <c r="FC271" t="s">
        <v>86</v>
      </c>
      <c r="FD271" s="38">
        <v>0</v>
      </c>
      <c r="FE271" s="38">
        <v>0</v>
      </c>
      <c r="FF271" s="38">
        <v>0</v>
      </c>
      <c r="FG271" s="38">
        <v>0</v>
      </c>
      <c r="FH271" s="38">
        <v>0</v>
      </c>
      <c r="FI271" s="38">
        <v>0</v>
      </c>
      <c r="FJ271" s="38">
        <v>0</v>
      </c>
      <c r="FK271" s="38">
        <v>0</v>
      </c>
      <c r="FL271" s="38">
        <v>0</v>
      </c>
      <c r="FP271" s="38"/>
      <c r="FQ271" s="38"/>
      <c r="FR271" s="38"/>
      <c r="FS271" s="38"/>
      <c r="FT271" s="38"/>
      <c r="FU271" s="38"/>
      <c r="FV271" s="38"/>
      <c r="GL271" s="38" t="s">
        <v>85</v>
      </c>
      <c r="GM271" s="38">
        <v>0</v>
      </c>
      <c r="GO271" s="38"/>
      <c r="GP271" s="38"/>
      <c r="GQ271" s="38"/>
      <c r="GR271" s="38"/>
      <c r="GS271" s="38"/>
      <c r="GT271" s="38"/>
      <c r="GU271" s="38">
        <v>0</v>
      </c>
      <c r="GX271" t="s">
        <v>121</v>
      </c>
      <c r="GY271" s="38">
        <v>0</v>
      </c>
      <c r="GZ271" s="38"/>
      <c r="HA271" s="38"/>
      <c r="HB271" s="38"/>
      <c r="HC271" s="38"/>
      <c r="HD271" s="38"/>
      <c r="HE271" s="38"/>
      <c r="HF271" s="38">
        <v>0</v>
      </c>
      <c r="HG271" s="38">
        <v>0</v>
      </c>
    </row>
    <row r="272" spans="1:229" ht="18" x14ac:dyDescent="0.25">
      <c r="A272" s="93"/>
      <c r="B272" s="96"/>
      <c r="C272" s="22" t="s">
        <v>81</v>
      </c>
      <c r="D272" s="75"/>
      <c r="E272" s="76"/>
      <c r="F272" s="76"/>
      <c r="G272" s="76"/>
      <c r="H272" s="76"/>
      <c r="I272" s="76"/>
      <c r="J272" s="76"/>
      <c r="K272" s="76">
        <v>0</v>
      </c>
      <c r="L272" s="76"/>
      <c r="M272" s="76"/>
      <c r="N272" s="76"/>
      <c r="O272" s="76"/>
      <c r="P272" s="76"/>
      <c r="Q272" s="76"/>
      <c r="R272" s="76"/>
      <c r="S272" s="76"/>
      <c r="T272" s="76"/>
      <c r="U272" s="77"/>
      <c r="V272" s="75">
        <f t="shared" si="87"/>
        <v>0</v>
      </c>
      <c r="W272" s="75"/>
      <c r="X272" s="76"/>
      <c r="Y272" s="76"/>
      <c r="Z272" s="76">
        <v>8.4977637964942167E-11</v>
      </c>
      <c r="AA272" s="76">
        <v>307.07586151834818</v>
      </c>
      <c r="AB272" s="76">
        <v>20.478489291874276</v>
      </c>
      <c r="AC272" s="76">
        <v>3.0670969588563359</v>
      </c>
      <c r="AD272" s="76">
        <v>701.83030222173136</v>
      </c>
      <c r="AE272" s="76"/>
      <c r="AF272" s="76">
        <v>8.3459288990825678E-2</v>
      </c>
      <c r="AG272" s="76"/>
      <c r="AH272" s="76"/>
      <c r="AI272" s="76"/>
      <c r="AJ272" s="76"/>
      <c r="AK272" s="76">
        <v>0</v>
      </c>
      <c r="AL272" s="76"/>
      <c r="AM272" s="76">
        <v>2958.7444952872688</v>
      </c>
      <c r="AN272" s="78">
        <f t="shared" si="88"/>
        <v>3991.279704567155</v>
      </c>
      <c r="AO272" s="78">
        <f t="shared" si="89"/>
        <v>3991.279704567155</v>
      </c>
      <c r="AR272" t="s">
        <v>108</v>
      </c>
      <c r="AS272" s="38">
        <v>3.3528434502914806</v>
      </c>
      <c r="AT272" s="38">
        <v>0</v>
      </c>
      <c r="AU272" s="38">
        <v>0</v>
      </c>
      <c r="AV272" s="38">
        <v>0</v>
      </c>
      <c r="AW272" s="38">
        <v>0</v>
      </c>
      <c r="AX272" s="38">
        <v>0</v>
      </c>
      <c r="AY272" s="38">
        <v>0</v>
      </c>
      <c r="AZ272" s="38">
        <v>0</v>
      </c>
      <c r="BA272" s="38">
        <v>0</v>
      </c>
      <c r="BB272" s="38">
        <v>0</v>
      </c>
      <c r="BC272" s="38">
        <v>0</v>
      </c>
      <c r="BD272" s="38">
        <v>3.3528434502914806</v>
      </c>
      <c r="BF272" s="38"/>
      <c r="BG272" s="38" t="s">
        <v>87</v>
      </c>
      <c r="BH272" s="38">
        <v>8.4380374675239816E-2</v>
      </c>
      <c r="BI272" s="38">
        <v>0</v>
      </c>
      <c r="BJ272" s="38">
        <v>0</v>
      </c>
      <c r="BK272" s="38">
        <v>0</v>
      </c>
      <c r="BL272" s="38">
        <v>0</v>
      </c>
      <c r="BM272" s="38">
        <v>0</v>
      </c>
      <c r="BN272" s="38">
        <v>0.29938579055448705</v>
      </c>
      <c r="BO272" s="38">
        <v>0</v>
      </c>
      <c r="BP272" s="38">
        <v>0</v>
      </c>
      <c r="BQ272" s="38">
        <v>0</v>
      </c>
      <c r="BR272" s="38">
        <v>0</v>
      </c>
      <c r="BS272" s="38">
        <v>0.38376616522972684</v>
      </c>
      <c r="BT272" s="38"/>
      <c r="BV272" t="s">
        <v>83</v>
      </c>
      <c r="BW272" s="38">
        <v>27.958198446890503</v>
      </c>
      <c r="BX272" s="38">
        <v>0</v>
      </c>
      <c r="BY272" s="38">
        <v>0</v>
      </c>
      <c r="BZ272" s="38">
        <v>0</v>
      </c>
      <c r="CA272" s="38">
        <v>0</v>
      </c>
      <c r="CB272" s="38">
        <v>0</v>
      </c>
      <c r="CC272" s="38">
        <v>0</v>
      </c>
      <c r="CD272" s="38">
        <v>0</v>
      </c>
      <c r="CE272" s="38"/>
      <c r="CF272" s="38">
        <v>0</v>
      </c>
      <c r="CG272" s="38">
        <v>0</v>
      </c>
      <c r="CH272" s="38">
        <v>0</v>
      </c>
      <c r="CI272" s="38">
        <v>0</v>
      </c>
      <c r="CJ272" s="38">
        <v>0</v>
      </c>
      <c r="CK272" s="38"/>
      <c r="CL272" s="38"/>
      <c r="CM272" s="38"/>
      <c r="CN272" s="38">
        <v>27.958198446890503</v>
      </c>
      <c r="CQ272" t="s">
        <v>85</v>
      </c>
      <c r="CR272" s="38">
        <v>0.24971737228343749</v>
      </c>
      <c r="CS272" s="38">
        <v>0</v>
      </c>
      <c r="CT272" s="38">
        <v>0</v>
      </c>
      <c r="CU272" s="38">
        <v>0</v>
      </c>
      <c r="CV272" s="38">
        <v>0</v>
      </c>
      <c r="CW272" s="38">
        <v>0</v>
      </c>
      <c r="CX272" s="38">
        <v>0</v>
      </c>
      <c r="CY272" s="38">
        <v>0</v>
      </c>
      <c r="CZ272" s="38">
        <v>0</v>
      </c>
      <c r="DA272" s="38">
        <v>0</v>
      </c>
      <c r="DB272" s="38">
        <v>0</v>
      </c>
      <c r="DC272" s="38">
        <v>0.24971737228343749</v>
      </c>
      <c r="DF272" t="s">
        <v>86</v>
      </c>
      <c r="DG272" s="38">
        <v>0</v>
      </c>
      <c r="DH272" s="38">
        <v>0</v>
      </c>
      <c r="DI272" s="38">
        <v>0</v>
      </c>
      <c r="DJ272" s="38">
        <v>0</v>
      </c>
      <c r="DK272" s="38">
        <v>0</v>
      </c>
      <c r="DL272" s="38">
        <v>0</v>
      </c>
      <c r="DM272" s="38">
        <v>0</v>
      </c>
      <c r="DN272" s="38">
        <v>0</v>
      </c>
      <c r="DO272" s="38">
        <f t="shared" si="86"/>
        <v>0</v>
      </c>
      <c r="DQ272" s="38"/>
      <c r="DR272" s="38" t="s">
        <v>85</v>
      </c>
      <c r="DS272" s="38">
        <v>2.0173383844665844</v>
      </c>
      <c r="DT272" s="38">
        <v>0</v>
      </c>
      <c r="DU272" s="38">
        <v>0</v>
      </c>
      <c r="DV272" s="38">
        <v>0</v>
      </c>
      <c r="DW272" s="38">
        <v>0</v>
      </c>
      <c r="DX272" s="38"/>
      <c r="DY272" s="38">
        <v>0</v>
      </c>
      <c r="DZ272" s="38">
        <v>0</v>
      </c>
      <c r="EA272" s="38">
        <v>0</v>
      </c>
      <c r="EB272" s="38">
        <v>2.0173383844665844</v>
      </c>
      <c r="EE272" t="s">
        <v>87</v>
      </c>
      <c r="EF272" s="38">
        <v>0</v>
      </c>
      <c r="EG272" s="38">
        <v>0</v>
      </c>
      <c r="EH272" s="38">
        <v>0</v>
      </c>
      <c r="EI272" s="38">
        <v>0</v>
      </c>
      <c r="EJ272" s="38">
        <v>0</v>
      </c>
      <c r="EK272" s="38">
        <v>0</v>
      </c>
      <c r="EL272" s="38">
        <v>0</v>
      </c>
      <c r="EM272" s="38">
        <v>0</v>
      </c>
      <c r="EN272" s="38">
        <v>0</v>
      </c>
      <c r="EQ272" t="s">
        <v>87</v>
      </c>
      <c r="ER272" s="38">
        <v>0</v>
      </c>
      <c r="ES272" s="38">
        <v>0</v>
      </c>
      <c r="ET272" s="38">
        <v>0</v>
      </c>
      <c r="EU272" s="38">
        <v>0</v>
      </c>
      <c r="EV272" s="38">
        <v>0</v>
      </c>
      <c r="EW272" s="38">
        <v>0</v>
      </c>
      <c r="EX272" s="38">
        <v>0</v>
      </c>
      <c r="EY272" s="38">
        <v>0</v>
      </c>
      <c r="EZ272" s="38">
        <v>0</v>
      </c>
      <c r="FC272" t="s">
        <v>87</v>
      </c>
      <c r="FD272" s="38">
        <v>1.4763245462068968</v>
      </c>
      <c r="FE272" s="38">
        <v>0</v>
      </c>
      <c r="FF272" s="38">
        <v>0</v>
      </c>
      <c r="FG272" s="38">
        <v>0</v>
      </c>
      <c r="FH272" s="38">
        <v>0</v>
      </c>
      <c r="FI272" s="38">
        <v>0</v>
      </c>
      <c r="FJ272" s="38">
        <v>0</v>
      </c>
      <c r="FK272" s="38">
        <v>0</v>
      </c>
      <c r="FL272" s="38">
        <v>1.4763245462068968</v>
      </c>
      <c r="FP272" s="38"/>
      <c r="FQ272" s="38"/>
      <c r="FR272" s="38"/>
      <c r="FS272" s="38"/>
      <c r="FT272" s="38"/>
      <c r="FU272" s="38"/>
      <c r="FV272" s="38"/>
      <c r="GL272" s="38" t="s">
        <v>87</v>
      </c>
      <c r="GM272" s="38"/>
      <c r="GN272" s="38"/>
      <c r="GO272" s="38">
        <v>0</v>
      </c>
      <c r="GP272" s="38"/>
      <c r="GQ272" s="38"/>
      <c r="GR272" s="38"/>
      <c r="GS272" s="38"/>
      <c r="GT272" s="38"/>
      <c r="GU272" s="38">
        <v>0</v>
      </c>
      <c r="GX272" t="s">
        <v>86</v>
      </c>
      <c r="GY272" s="38"/>
      <c r="GZ272" s="38"/>
      <c r="HA272" s="38"/>
      <c r="HB272" s="38">
        <v>0</v>
      </c>
      <c r="HC272" s="38"/>
      <c r="HD272" s="38"/>
      <c r="HE272" s="38"/>
      <c r="HF272" s="38">
        <v>0</v>
      </c>
      <c r="HG272" s="38">
        <v>0</v>
      </c>
    </row>
    <row r="273" spans="1:228" ht="18" x14ac:dyDescent="0.25">
      <c r="A273" s="93"/>
      <c r="B273" s="96"/>
      <c r="C273" s="23" t="s">
        <v>82</v>
      </c>
      <c r="D273" s="71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3"/>
      <c r="V273" s="71">
        <f t="shared" si="87"/>
        <v>0</v>
      </c>
      <c r="W273" s="71"/>
      <c r="X273" s="72"/>
      <c r="Y273" s="72"/>
      <c r="Z273" s="72">
        <v>2041.8805595468939</v>
      </c>
      <c r="AA273" s="72">
        <v>2146.0673232050822</v>
      </c>
      <c r="AB273" s="72">
        <v>0</v>
      </c>
      <c r="AC273" s="72">
        <v>40.742884291001531</v>
      </c>
      <c r="AD273" s="72">
        <v>11685.953093203592</v>
      </c>
      <c r="AE273" s="72"/>
      <c r="AF273" s="72">
        <v>0</v>
      </c>
      <c r="AG273" s="72"/>
      <c r="AH273" s="72"/>
      <c r="AI273" s="72"/>
      <c r="AJ273" s="72"/>
      <c r="AK273" s="72">
        <v>0</v>
      </c>
      <c r="AL273" s="72"/>
      <c r="AM273" s="72">
        <v>0</v>
      </c>
      <c r="AN273" s="74">
        <f t="shared" si="88"/>
        <v>15914.64386024657</v>
      </c>
      <c r="AO273" s="74">
        <f t="shared" si="89"/>
        <v>15914.64386024657</v>
      </c>
      <c r="AR273" t="s">
        <v>85</v>
      </c>
      <c r="AS273" s="38">
        <v>353.45528396073979</v>
      </c>
      <c r="AT273" s="38">
        <v>0</v>
      </c>
      <c r="AU273" s="38">
        <v>0</v>
      </c>
      <c r="AV273" s="38">
        <v>0</v>
      </c>
      <c r="AW273" s="38">
        <v>0</v>
      </c>
      <c r="AX273" s="38">
        <v>0</v>
      </c>
      <c r="AY273" s="38">
        <v>0</v>
      </c>
      <c r="AZ273" s="38">
        <v>0</v>
      </c>
      <c r="BA273" s="38">
        <v>0</v>
      </c>
      <c r="BB273" s="38">
        <v>0</v>
      </c>
      <c r="BC273" s="38">
        <v>0</v>
      </c>
      <c r="BD273" s="38">
        <v>353.45528396073979</v>
      </c>
      <c r="BF273" s="38"/>
      <c r="BG273" s="38" t="s">
        <v>88</v>
      </c>
      <c r="BH273" s="38">
        <v>70.263660028230049</v>
      </c>
      <c r="BI273" s="38">
        <v>0</v>
      </c>
      <c r="BJ273" s="38">
        <v>0</v>
      </c>
      <c r="BK273" s="38">
        <v>0</v>
      </c>
      <c r="BL273" s="38">
        <v>0</v>
      </c>
      <c r="BM273" s="38">
        <v>0</v>
      </c>
      <c r="BN273" s="38">
        <v>0</v>
      </c>
      <c r="BO273" s="38">
        <v>0</v>
      </c>
      <c r="BP273" s="38">
        <v>0</v>
      </c>
      <c r="BQ273" s="38">
        <v>0</v>
      </c>
      <c r="BR273" s="38">
        <v>0</v>
      </c>
      <c r="BS273" s="38">
        <v>70.263660028230049</v>
      </c>
      <c r="BT273" s="38"/>
      <c r="BV273" t="s">
        <v>84</v>
      </c>
      <c r="BW273" s="38">
        <v>2.4766699536604095</v>
      </c>
      <c r="BX273" s="38">
        <v>5.5397798673019025</v>
      </c>
      <c r="BY273" s="38">
        <v>0</v>
      </c>
      <c r="BZ273" s="38">
        <v>10.367919875430035</v>
      </c>
      <c r="CA273" s="38">
        <v>0.39472405017304324</v>
      </c>
      <c r="CB273" s="38">
        <v>0</v>
      </c>
      <c r="CC273" s="38">
        <v>0</v>
      </c>
      <c r="CD273" s="38">
        <v>0</v>
      </c>
      <c r="CE273" s="38"/>
      <c r="CF273" s="38">
        <v>0</v>
      </c>
      <c r="CG273" s="38">
        <v>0</v>
      </c>
      <c r="CH273" s="38">
        <v>0</v>
      </c>
      <c r="CI273" s="38">
        <v>0</v>
      </c>
      <c r="CJ273" s="38">
        <v>0</v>
      </c>
      <c r="CK273" s="38"/>
      <c r="CL273" s="38">
        <v>0</v>
      </c>
      <c r="CM273" s="38">
        <v>0</v>
      </c>
      <c r="CN273" s="38">
        <v>18.77909374656539</v>
      </c>
      <c r="CQ273" t="s">
        <v>86</v>
      </c>
      <c r="CR273" s="38">
        <v>2.3256155872558444</v>
      </c>
      <c r="CS273" s="38">
        <v>0</v>
      </c>
      <c r="CT273" s="38">
        <v>0</v>
      </c>
      <c r="CU273" s="38">
        <v>2.8436813070830125E-3</v>
      </c>
      <c r="CV273" s="38">
        <v>0</v>
      </c>
      <c r="CW273" s="38">
        <v>5.7161009677511706E-4</v>
      </c>
      <c r="CX273" s="38">
        <v>0</v>
      </c>
      <c r="CY273" s="38">
        <v>0</v>
      </c>
      <c r="CZ273" s="38">
        <v>0</v>
      </c>
      <c r="DA273" s="38">
        <v>0</v>
      </c>
      <c r="DB273" s="38">
        <v>0</v>
      </c>
      <c r="DC273" s="38">
        <v>2.3290308786597027</v>
      </c>
      <c r="DF273" t="s">
        <v>87</v>
      </c>
      <c r="DG273" s="38">
        <v>7.0865320385513533E-2</v>
      </c>
      <c r="DH273" s="38">
        <v>0</v>
      </c>
      <c r="DI273" s="38">
        <v>0</v>
      </c>
      <c r="DJ273" s="38">
        <v>0</v>
      </c>
      <c r="DK273" s="38">
        <v>0</v>
      </c>
      <c r="DL273" s="38">
        <v>0</v>
      </c>
      <c r="DM273" s="38">
        <v>0</v>
      </c>
      <c r="DN273" s="38">
        <v>0</v>
      </c>
      <c r="DO273" s="38">
        <f t="shared" si="86"/>
        <v>7.0865320385513533E-2</v>
      </c>
      <c r="DQ273" s="38"/>
      <c r="DR273" s="38" t="s">
        <v>86</v>
      </c>
      <c r="DS273" s="38">
        <v>0.7981952362568191</v>
      </c>
      <c r="DT273" s="38">
        <v>0</v>
      </c>
      <c r="DU273" s="38">
        <v>0</v>
      </c>
      <c r="DV273" s="38">
        <v>0.44718339492025988</v>
      </c>
      <c r="DW273" s="38">
        <v>0</v>
      </c>
      <c r="DX273" s="38"/>
      <c r="DY273" s="38">
        <v>0.57826825771782409</v>
      </c>
      <c r="DZ273" s="38">
        <v>0</v>
      </c>
      <c r="EA273" s="38">
        <v>0</v>
      </c>
      <c r="EB273" s="38">
        <v>1.8236468888949031</v>
      </c>
      <c r="EE273" t="s">
        <v>88</v>
      </c>
      <c r="EF273" s="38">
        <v>0.20988283269795238</v>
      </c>
      <c r="EG273" s="38">
        <v>0</v>
      </c>
      <c r="EH273" s="38">
        <v>0</v>
      </c>
      <c r="EI273" s="38">
        <v>0</v>
      </c>
      <c r="EJ273" s="38">
        <v>0</v>
      </c>
      <c r="EK273" s="38">
        <v>0</v>
      </c>
      <c r="EL273" s="38">
        <v>0</v>
      </c>
      <c r="EM273" s="38">
        <v>0</v>
      </c>
      <c r="EN273" s="38">
        <v>0.20988283269795238</v>
      </c>
      <c r="EQ273" t="s">
        <v>88</v>
      </c>
      <c r="ER273" s="38">
        <v>1.6630038569760002</v>
      </c>
      <c r="ES273" s="38">
        <v>0</v>
      </c>
      <c r="ET273" s="38">
        <v>0</v>
      </c>
      <c r="EU273" s="38">
        <v>0</v>
      </c>
      <c r="EV273" s="38">
        <v>0</v>
      </c>
      <c r="EW273" s="38">
        <v>0</v>
      </c>
      <c r="EX273" s="38">
        <v>0</v>
      </c>
      <c r="EY273" s="38">
        <v>0</v>
      </c>
      <c r="EZ273" s="38">
        <v>1.6630038569760002</v>
      </c>
      <c r="FC273" t="s">
        <v>88</v>
      </c>
      <c r="FD273" s="38">
        <v>0.34926011255172418</v>
      </c>
      <c r="FE273" s="38">
        <v>0</v>
      </c>
      <c r="FF273" s="38">
        <v>0</v>
      </c>
      <c r="FG273" s="38">
        <v>0</v>
      </c>
      <c r="FH273" s="38">
        <v>0</v>
      </c>
      <c r="FI273" s="38">
        <v>0</v>
      </c>
      <c r="FJ273" s="38">
        <v>0</v>
      </c>
      <c r="FK273" s="38">
        <v>0</v>
      </c>
      <c r="FL273" s="38">
        <v>0.34926011255172418</v>
      </c>
      <c r="FP273" s="38"/>
      <c r="FQ273" s="38"/>
      <c r="FR273" s="38"/>
      <c r="FS273" s="38"/>
      <c r="FT273" s="38"/>
      <c r="FU273" s="38"/>
      <c r="FV273" s="38"/>
      <c r="GL273" s="38" t="s">
        <v>88</v>
      </c>
      <c r="GM273" s="38">
        <v>0</v>
      </c>
      <c r="GN273" s="38"/>
      <c r="GO273" s="38"/>
      <c r="GP273" s="38"/>
      <c r="GQ273" s="38"/>
      <c r="GR273" s="38"/>
      <c r="GS273" s="38"/>
      <c r="GT273" s="38"/>
      <c r="GU273" s="38">
        <v>0</v>
      </c>
      <c r="GX273" t="s">
        <v>122</v>
      </c>
      <c r="GY273" s="38">
        <v>0</v>
      </c>
      <c r="GZ273" s="38"/>
      <c r="HA273" s="38"/>
      <c r="HB273" s="38"/>
      <c r="HC273" s="38"/>
      <c r="HD273" s="38"/>
      <c r="HE273" s="38"/>
      <c r="HF273" s="38">
        <v>0</v>
      </c>
      <c r="HG273" s="38">
        <v>0</v>
      </c>
    </row>
    <row r="274" spans="1:228" x14ac:dyDescent="0.25">
      <c r="A274" s="93"/>
      <c r="B274" s="96"/>
      <c r="C274" s="22" t="s">
        <v>83</v>
      </c>
      <c r="D274" s="75"/>
      <c r="E274" s="79"/>
      <c r="F274" s="79"/>
      <c r="G274" s="79"/>
      <c r="H274" s="79"/>
      <c r="I274" s="80"/>
      <c r="J274" s="76"/>
      <c r="K274" s="79"/>
      <c r="L274" s="79"/>
      <c r="M274" s="79"/>
      <c r="N274" s="79"/>
      <c r="O274" s="80"/>
      <c r="P274" s="76"/>
      <c r="Q274" s="79"/>
      <c r="R274" s="79"/>
      <c r="S274" s="79"/>
      <c r="T274" s="79"/>
      <c r="U274" s="81"/>
      <c r="V274" s="75">
        <f t="shared" si="87"/>
        <v>0</v>
      </c>
      <c r="W274" s="82"/>
      <c r="X274" s="79"/>
      <c r="Y274" s="79"/>
      <c r="Z274" s="79"/>
      <c r="AA274" s="80"/>
      <c r="AB274" s="76"/>
      <c r="AC274" s="79"/>
      <c r="AD274" s="79"/>
      <c r="AE274" s="79"/>
      <c r="AF274" s="79"/>
      <c r="AG274" s="79"/>
      <c r="AH274" s="80"/>
      <c r="AI274" s="76"/>
      <c r="AJ274" s="79"/>
      <c r="AK274" s="79"/>
      <c r="AL274" s="79"/>
      <c r="AM274" s="79">
        <v>363.87326421454856</v>
      </c>
      <c r="AN274" s="83">
        <f t="shared" si="88"/>
        <v>363.87326421454856</v>
      </c>
      <c r="AO274" s="78">
        <f t="shared" si="89"/>
        <v>363.87326421454856</v>
      </c>
      <c r="AR274" t="s">
        <v>91</v>
      </c>
      <c r="AS274" s="38">
        <v>927.46235762765707</v>
      </c>
      <c r="AT274" s="38">
        <v>0</v>
      </c>
      <c r="AU274" s="38">
        <v>0</v>
      </c>
      <c r="AV274" s="38">
        <v>0</v>
      </c>
      <c r="AW274" s="38">
        <v>0</v>
      </c>
      <c r="AX274" s="38">
        <v>0</v>
      </c>
      <c r="AY274" s="38">
        <v>0</v>
      </c>
      <c r="AZ274" s="38">
        <v>0</v>
      </c>
      <c r="BA274" s="38">
        <v>0</v>
      </c>
      <c r="BB274" s="38">
        <v>0</v>
      </c>
      <c r="BC274" s="38">
        <v>0</v>
      </c>
      <c r="BD274" s="38">
        <v>927.46235762765707</v>
      </c>
      <c r="BF274" s="38"/>
      <c r="BG274" s="38" t="s">
        <v>89</v>
      </c>
      <c r="BH274" s="38">
        <v>8.0532263826109176</v>
      </c>
      <c r="BI274" s="38">
        <v>0</v>
      </c>
      <c r="BJ274" s="38">
        <v>0</v>
      </c>
      <c r="BK274" s="38">
        <v>0</v>
      </c>
      <c r="BL274" s="38">
        <v>0</v>
      </c>
      <c r="BM274" s="38">
        <v>0</v>
      </c>
      <c r="BN274" s="38">
        <v>0</v>
      </c>
      <c r="BO274" s="38">
        <v>0</v>
      </c>
      <c r="BP274" s="38">
        <v>0</v>
      </c>
      <c r="BQ274" s="38">
        <v>0</v>
      </c>
      <c r="BR274" s="38">
        <v>0</v>
      </c>
      <c r="BS274" s="38">
        <v>8.0532263826109176</v>
      </c>
      <c r="BT274" s="38"/>
      <c r="BV274" t="s">
        <v>85</v>
      </c>
      <c r="BW274" s="38">
        <v>2.7687323513499869</v>
      </c>
      <c r="BX274" s="38">
        <v>0</v>
      </c>
      <c r="BY274" s="38">
        <v>0</v>
      </c>
      <c r="BZ274" s="38">
        <v>0</v>
      </c>
      <c r="CA274" s="38">
        <v>0</v>
      </c>
      <c r="CB274" s="38">
        <v>0</v>
      </c>
      <c r="CC274" s="38">
        <v>0</v>
      </c>
      <c r="CD274" s="38">
        <v>0</v>
      </c>
      <c r="CE274" s="38"/>
      <c r="CF274" s="38">
        <v>0</v>
      </c>
      <c r="CG274" s="38">
        <v>0</v>
      </c>
      <c r="CH274" s="38">
        <v>0</v>
      </c>
      <c r="CI274" s="38">
        <v>0</v>
      </c>
      <c r="CJ274" s="38">
        <v>0</v>
      </c>
      <c r="CK274" s="38"/>
      <c r="CL274" s="38">
        <v>0</v>
      </c>
      <c r="CM274" s="38">
        <v>0</v>
      </c>
      <c r="CN274" s="38">
        <v>2.7687323513499869</v>
      </c>
      <c r="CQ274" t="s">
        <v>87</v>
      </c>
      <c r="CR274" s="38">
        <v>47.261574461840333</v>
      </c>
      <c r="CS274" s="38">
        <v>1.538137360271896</v>
      </c>
      <c r="CT274" s="38">
        <v>0</v>
      </c>
      <c r="CU274" s="38">
        <v>0</v>
      </c>
      <c r="CV274" s="38">
        <v>0</v>
      </c>
      <c r="CW274" s="38">
        <v>0</v>
      </c>
      <c r="CX274" s="38">
        <v>0</v>
      </c>
      <c r="CY274" s="38">
        <v>0</v>
      </c>
      <c r="CZ274" s="38">
        <v>0</v>
      </c>
      <c r="DA274" s="38">
        <v>0</v>
      </c>
      <c r="DB274" s="38">
        <v>0</v>
      </c>
      <c r="DC274" s="38">
        <v>48.799711822112229</v>
      </c>
      <c r="DF274" t="s">
        <v>88</v>
      </c>
      <c r="DG274" s="38">
        <v>2.1639396014419021E-3</v>
      </c>
      <c r="DH274" s="38">
        <v>0</v>
      </c>
      <c r="DI274" s="38">
        <v>0</v>
      </c>
      <c r="DJ274" s="38">
        <v>0</v>
      </c>
      <c r="DK274" s="38">
        <v>0</v>
      </c>
      <c r="DL274" s="38">
        <v>0</v>
      </c>
      <c r="DM274" s="38">
        <v>0</v>
      </c>
      <c r="DN274" s="38">
        <v>0</v>
      </c>
      <c r="DO274" s="38">
        <f t="shared" si="86"/>
        <v>2.1639396014419021E-3</v>
      </c>
      <c r="DQ274" s="38"/>
      <c r="DR274" s="38" t="s">
        <v>87</v>
      </c>
      <c r="DS274" s="38">
        <v>14.072925365217161</v>
      </c>
      <c r="DT274" s="38">
        <v>5.910991004199853</v>
      </c>
      <c r="DU274" s="38">
        <v>0</v>
      </c>
      <c r="DV274" s="38">
        <v>0</v>
      </c>
      <c r="DW274" s="38">
        <v>0</v>
      </c>
      <c r="DX274" s="38"/>
      <c r="DY274" s="38">
        <v>0</v>
      </c>
      <c r="DZ274" s="38">
        <v>0</v>
      </c>
      <c r="EA274" s="38">
        <v>0</v>
      </c>
      <c r="EB274" s="38">
        <v>19.983916369417013</v>
      </c>
      <c r="EE274" t="s">
        <v>89</v>
      </c>
      <c r="EF274" s="38">
        <v>0.79174123012573083</v>
      </c>
      <c r="EG274" s="38">
        <v>0</v>
      </c>
      <c r="EH274" s="38">
        <v>0</v>
      </c>
      <c r="EI274" s="38">
        <v>0</v>
      </c>
      <c r="EJ274" s="38">
        <v>0</v>
      </c>
      <c r="EK274" s="38">
        <v>0</v>
      </c>
      <c r="EL274" s="38">
        <v>0</v>
      </c>
      <c r="EM274" s="38">
        <v>0</v>
      </c>
      <c r="EN274" s="38">
        <v>0.79174123012573083</v>
      </c>
      <c r="EQ274" t="s">
        <v>89</v>
      </c>
      <c r="ER274" s="38">
        <v>9.439946208000001E-2</v>
      </c>
      <c r="ES274" s="38">
        <v>0</v>
      </c>
      <c r="ET274" s="38">
        <v>0</v>
      </c>
      <c r="EU274" s="38">
        <v>0</v>
      </c>
      <c r="EV274" s="38">
        <v>0</v>
      </c>
      <c r="EW274" s="38">
        <v>0</v>
      </c>
      <c r="EX274" s="38">
        <v>0</v>
      </c>
      <c r="EY274" s="38">
        <v>0</v>
      </c>
      <c r="EZ274" s="38">
        <v>9.439946208000001E-2</v>
      </c>
      <c r="FC274" t="s">
        <v>89</v>
      </c>
      <c r="FD274" s="38">
        <v>0.19041034718568167</v>
      </c>
      <c r="FE274" s="38">
        <v>0</v>
      </c>
      <c r="FF274" s="38">
        <v>0</v>
      </c>
      <c r="FG274" s="38">
        <v>0</v>
      </c>
      <c r="FH274" s="38">
        <v>0</v>
      </c>
      <c r="FI274" s="38">
        <v>0</v>
      </c>
      <c r="FJ274" s="38">
        <v>0</v>
      </c>
      <c r="FK274" s="38">
        <v>0</v>
      </c>
      <c r="FL274" s="38">
        <v>0.19041034718568167</v>
      </c>
      <c r="FP274" s="38"/>
      <c r="FQ274" s="38"/>
      <c r="FR274" s="38"/>
      <c r="FS274" s="38"/>
      <c r="FT274" s="38"/>
      <c r="FU274" s="38"/>
      <c r="FV274" s="38"/>
      <c r="GL274" s="38" t="s">
        <v>89</v>
      </c>
      <c r="GM274" s="38">
        <v>0</v>
      </c>
      <c r="GN274" s="38"/>
      <c r="GO274" s="38"/>
      <c r="GP274" s="38"/>
      <c r="GQ274" s="38"/>
      <c r="GR274" s="38"/>
      <c r="GS274" s="38"/>
      <c r="GT274" s="38"/>
      <c r="GU274" s="38">
        <v>0</v>
      </c>
      <c r="GX274" t="s">
        <v>89</v>
      </c>
      <c r="GY274" s="38">
        <v>0</v>
      </c>
      <c r="GZ274" s="38"/>
      <c r="HA274" s="38"/>
      <c r="HB274" s="38"/>
      <c r="HC274" s="38"/>
      <c r="HD274" s="38"/>
      <c r="HE274" s="38"/>
      <c r="HF274" s="38">
        <v>0</v>
      </c>
      <c r="HG274" s="38">
        <v>0</v>
      </c>
    </row>
    <row r="275" spans="1:228" x14ac:dyDescent="0.25">
      <c r="A275" s="93"/>
      <c r="B275" s="96"/>
      <c r="C275" s="23" t="s">
        <v>84</v>
      </c>
      <c r="D275" s="71"/>
      <c r="E275" s="72"/>
      <c r="F275" s="72"/>
      <c r="G275" s="72">
        <v>4590.1004639297189</v>
      </c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3"/>
      <c r="V275" s="71">
        <f t="shared" si="87"/>
        <v>4590.1004639297189</v>
      </c>
      <c r="W275" s="71"/>
      <c r="X275" s="72"/>
      <c r="Y275" s="72">
        <v>136.7401953455711</v>
      </c>
      <c r="Z275" s="72">
        <v>2198.0789837112238</v>
      </c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>
        <v>0.54712338239877545</v>
      </c>
      <c r="AL275" s="72"/>
      <c r="AM275" s="72">
        <v>65.598757285803856</v>
      </c>
      <c r="AN275" s="74">
        <f t="shared" si="88"/>
        <v>2400.9650597249974</v>
      </c>
      <c r="AO275" s="74">
        <f t="shared" si="89"/>
        <v>6991.0655236547163</v>
      </c>
      <c r="AR275" t="s">
        <v>90</v>
      </c>
      <c r="AS275" s="38">
        <v>4.4375605478828106</v>
      </c>
      <c r="AT275" s="38">
        <v>0</v>
      </c>
      <c r="AU275" s="38">
        <v>0</v>
      </c>
      <c r="AV275" s="38">
        <v>0</v>
      </c>
      <c r="AW275" s="38">
        <v>0</v>
      </c>
      <c r="AX275" s="38">
        <v>0</v>
      </c>
      <c r="AY275" s="38">
        <v>0</v>
      </c>
      <c r="AZ275" s="38">
        <v>0</v>
      </c>
      <c r="BA275" s="38">
        <v>0</v>
      </c>
      <c r="BB275" s="38">
        <v>0</v>
      </c>
      <c r="BC275" s="38">
        <v>0</v>
      </c>
      <c r="BD275" s="38">
        <v>4.4375605478828106</v>
      </c>
      <c r="BF275" s="38"/>
      <c r="BG275" s="38" t="s">
        <v>90</v>
      </c>
      <c r="BH275" s="38">
        <v>6.0273215863107081</v>
      </c>
      <c r="BI275" s="38">
        <v>0</v>
      </c>
      <c r="BJ275" s="38">
        <v>0</v>
      </c>
      <c r="BK275" s="38">
        <v>0</v>
      </c>
      <c r="BL275" s="38">
        <v>0</v>
      </c>
      <c r="BM275" s="38">
        <v>0</v>
      </c>
      <c r="BN275" s="38">
        <v>0</v>
      </c>
      <c r="BO275" s="38">
        <v>0</v>
      </c>
      <c r="BP275" s="38">
        <v>0</v>
      </c>
      <c r="BQ275" s="38">
        <v>3.097779734660076E-2</v>
      </c>
      <c r="BR275" s="38">
        <v>0</v>
      </c>
      <c r="BS275" s="38">
        <v>6.0582993836573085</v>
      </c>
      <c r="BT275" s="38"/>
      <c r="BV275" t="s">
        <v>86</v>
      </c>
      <c r="BW275" s="38">
        <v>7.4505069758694101E-2</v>
      </c>
      <c r="BX275" s="38">
        <v>0</v>
      </c>
      <c r="BY275" s="38">
        <v>0</v>
      </c>
      <c r="BZ275" s="38">
        <v>3.7569207491337644</v>
      </c>
      <c r="CA275" s="38">
        <v>0</v>
      </c>
      <c r="CB275" s="38">
        <v>0</v>
      </c>
      <c r="CC275" s="38">
        <v>0</v>
      </c>
      <c r="CD275" s="38">
        <v>0</v>
      </c>
      <c r="CE275" s="38"/>
      <c r="CF275" s="38">
        <v>7.9746703726015639E-2</v>
      </c>
      <c r="CG275" s="38">
        <v>0</v>
      </c>
      <c r="CH275" s="38">
        <v>0</v>
      </c>
      <c r="CI275" s="38">
        <v>0</v>
      </c>
      <c r="CJ275" s="38">
        <v>0</v>
      </c>
      <c r="CK275" s="38"/>
      <c r="CL275" s="38">
        <v>0</v>
      </c>
      <c r="CM275" s="38">
        <v>0</v>
      </c>
      <c r="CN275" s="38">
        <v>3.9111725226184744</v>
      </c>
      <c r="CQ275" t="s">
        <v>88</v>
      </c>
      <c r="CR275" s="38">
        <v>0.47629063742730088</v>
      </c>
      <c r="CS275" s="38">
        <v>0</v>
      </c>
      <c r="CT275" s="38">
        <v>0</v>
      </c>
      <c r="CU275" s="38">
        <v>0</v>
      </c>
      <c r="CV275" s="38">
        <v>0</v>
      </c>
      <c r="CW275" s="38">
        <v>0</v>
      </c>
      <c r="CX275" s="38">
        <v>0</v>
      </c>
      <c r="CY275" s="38">
        <v>0</v>
      </c>
      <c r="CZ275" s="38">
        <v>0</v>
      </c>
      <c r="DA275" s="38">
        <v>0</v>
      </c>
      <c r="DB275" s="38">
        <v>0</v>
      </c>
      <c r="DC275" s="38">
        <v>0.47629063742730088</v>
      </c>
      <c r="DF275" t="s">
        <v>89</v>
      </c>
      <c r="DG275" s="38">
        <v>3.2665058792270127E-3</v>
      </c>
      <c r="DH275" s="38">
        <v>0</v>
      </c>
      <c r="DI275" s="38">
        <v>0</v>
      </c>
      <c r="DJ275" s="38">
        <v>0</v>
      </c>
      <c r="DK275" s="38">
        <v>0</v>
      </c>
      <c r="DL275" s="38">
        <v>0</v>
      </c>
      <c r="DM275" s="38">
        <v>0</v>
      </c>
      <c r="DN275" s="38">
        <v>0</v>
      </c>
      <c r="DO275" s="38">
        <f t="shared" si="86"/>
        <v>3.2665058792270127E-3</v>
      </c>
      <c r="DQ275" s="38"/>
      <c r="DR275" s="38" t="s">
        <v>88</v>
      </c>
      <c r="DS275" s="38">
        <v>0.41889531826906218</v>
      </c>
      <c r="DT275" s="38">
        <v>0</v>
      </c>
      <c r="DU275" s="38">
        <v>0</v>
      </c>
      <c r="DV275" s="38">
        <v>0</v>
      </c>
      <c r="DW275" s="38">
        <v>0</v>
      </c>
      <c r="DX275" s="38"/>
      <c r="DY275" s="38">
        <v>0</v>
      </c>
      <c r="DZ275" s="38">
        <v>0</v>
      </c>
      <c r="EA275" s="38">
        <v>0</v>
      </c>
      <c r="EB275" s="38">
        <v>0.41889531826906218</v>
      </c>
      <c r="EE275" t="s">
        <v>90</v>
      </c>
      <c r="EF275" s="38">
        <v>0.41703065796703814</v>
      </c>
      <c r="EG275" s="38">
        <v>0</v>
      </c>
      <c r="EH275" s="38">
        <v>0</v>
      </c>
      <c r="EI275" s="38">
        <v>0</v>
      </c>
      <c r="EJ275" s="38">
        <v>0</v>
      </c>
      <c r="EK275" s="38">
        <v>0</v>
      </c>
      <c r="EL275" s="38">
        <v>0</v>
      </c>
      <c r="EM275" s="38">
        <v>0</v>
      </c>
      <c r="EN275" s="38">
        <v>0.41703065796703814</v>
      </c>
      <c r="EQ275" t="s">
        <v>90</v>
      </c>
      <c r="ER275" s="38">
        <v>0.13240444032000001</v>
      </c>
      <c r="ES275" s="38">
        <v>0</v>
      </c>
      <c r="ET275" s="38">
        <v>0</v>
      </c>
      <c r="EU275" s="38">
        <v>0</v>
      </c>
      <c r="EV275" s="38">
        <v>0</v>
      </c>
      <c r="EW275" s="38">
        <v>0</v>
      </c>
      <c r="EX275" s="38">
        <v>0</v>
      </c>
      <c r="EY275" s="38">
        <v>0</v>
      </c>
      <c r="EZ275" s="38">
        <v>0.13240444032000001</v>
      </c>
      <c r="FC275" t="s">
        <v>90</v>
      </c>
      <c r="FD275" s="38">
        <v>0.18519258124005519</v>
      </c>
      <c r="FE275" s="38">
        <v>0</v>
      </c>
      <c r="FF275" s="38">
        <v>0</v>
      </c>
      <c r="FG275" s="38">
        <v>0</v>
      </c>
      <c r="FH275" s="38">
        <v>0</v>
      </c>
      <c r="FI275" s="38">
        <v>0</v>
      </c>
      <c r="FJ275" s="38">
        <v>0</v>
      </c>
      <c r="FK275" s="38">
        <v>0</v>
      </c>
      <c r="FL275" s="38">
        <v>0.18519258124005519</v>
      </c>
      <c r="FP275" s="38"/>
      <c r="FQ275" s="38"/>
      <c r="FR275" s="38"/>
      <c r="FS275" s="38"/>
      <c r="FT275" s="38"/>
      <c r="FU275" s="38"/>
      <c r="FV275" s="38"/>
      <c r="GL275" s="38" t="s">
        <v>90</v>
      </c>
      <c r="GM275" s="38">
        <v>0</v>
      </c>
      <c r="GN275" s="38"/>
      <c r="GO275" s="38"/>
      <c r="GP275" s="38"/>
      <c r="GQ275" s="38"/>
      <c r="GR275" s="38">
        <v>0</v>
      </c>
      <c r="GS275" s="38">
        <v>0</v>
      </c>
      <c r="GT275" s="38"/>
      <c r="GU275" s="38">
        <v>0</v>
      </c>
      <c r="GX275" t="s">
        <v>123</v>
      </c>
      <c r="GY275" s="38">
        <v>0</v>
      </c>
      <c r="GZ275" s="38"/>
      <c r="HA275" s="38"/>
      <c r="HB275" s="38"/>
      <c r="HC275" s="38"/>
      <c r="HD275" s="38"/>
      <c r="HE275" s="38">
        <v>0</v>
      </c>
      <c r="HF275" s="38">
        <v>0</v>
      </c>
      <c r="HG275" s="38">
        <v>0</v>
      </c>
    </row>
    <row r="276" spans="1:228" ht="18" x14ac:dyDescent="0.25">
      <c r="A276" s="93"/>
      <c r="B276" s="96"/>
      <c r="C276" s="22" t="s">
        <v>85</v>
      </c>
      <c r="D276" s="75"/>
      <c r="E276" s="79"/>
      <c r="F276" s="79"/>
      <c r="G276" s="79"/>
      <c r="H276" s="79"/>
      <c r="I276" s="80"/>
      <c r="J276" s="76"/>
      <c r="K276" s="79"/>
      <c r="L276" s="79"/>
      <c r="M276" s="79"/>
      <c r="N276" s="79"/>
      <c r="O276" s="80"/>
      <c r="P276" s="76"/>
      <c r="Q276" s="79"/>
      <c r="R276" s="79"/>
      <c r="S276" s="79"/>
      <c r="T276" s="79"/>
      <c r="U276" s="81"/>
      <c r="V276" s="75">
        <f t="shared" si="87"/>
        <v>0</v>
      </c>
      <c r="W276" s="82"/>
      <c r="X276" s="79"/>
      <c r="Y276" s="79"/>
      <c r="Z276" s="79"/>
      <c r="AA276" s="80"/>
      <c r="AB276" s="76"/>
      <c r="AC276" s="79"/>
      <c r="AD276" s="79"/>
      <c r="AE276" s="79"/>
      <c r="AF276" s="79"/>
      <c r="AG276" s="79"/>
      <c r="AH276" s="80"/>
      <c r="AI276" s="76"/>
      <c r="AJ276" s="79"/>
      <c r="AK276" s="79"/>
      <c r="AL276" s="79"/>
      <c r="AM276" s="79">
        <v>425.77723886594754</v>
      </c>
      <c r="AN276" s="83">
        <f t="shared" si="88"/>
        <v>425.77723886594754</v>
      </c>
      <c r="AO276" s="78">
        <f t="shared" si="89"/>
        <v>425.77723886594754</v>
      </c>
      <c r="AR276" t="s">
        <v>105</v>
      </c>
      <c r="AS276" s="38">
        <v>0</v>
      </c>
      <c r="AT276" s="38">
        <v>0</v>
      </c>
      <c r="AU276" s="38">
        <v>0</v>
      </c>
      <c r="AV276" s="38">
        <v>0</v>
      </c>
      <c r="AW276" s="38">
        <v>0</v>
      </c>
      <c r="AX276" s="38">
        <v>0</v>
      </c>
      <c r="AY276" s="38">
        <v>0</v>
      </c>
      <c r="AZ276" s="38">
        <v>0</v>
      </c>
      <c r="BA276" s="38">
        <v>517.85993085950099</v>
      </c>
      <c r="BB276" s="38">
        <v>0</v>
      </c>
      <c r="BC276" s="38">
        <v>0</v>
      </c>
      <c r="BD276" s="38">
        <v>517.85993085950099</v>
      </c>
      <c r="BF276" s="38"/>
      <c r="BG276" s="38" t="s">
        <v>81</v>
      </c>
      <c r="BH276" s="38">
        <v>12.591327843845407</v>
      </c>
      <c r="BI276" s="38">
        <v>0</v>
      </c>
      <c r="BJ276" s="38">
        <v>0</v>
      </c>
      <c r="BK276" s="38">
        <v>0</v>
      </c>
      <c r="BL276" s="38">
        <v>0</v>
      </c>
      <c r="BM276" s="38">
        <v>0</v>
      </c>
      <c r="BN276" s="38">
        <v>0</v>
      </c>
      <c r="BO276" s="38">
        <v>8.3459288990825678E-2</v>
      </c>
      <c r="BP276" s="38">
        <v>8.3459288990825678E-2</v>
      </c>
      <c r="BQ276" s="38">
        <v>139.04682633796247</v>
      </c>
      <c r="BR276" s="38">
        <v>0.38492458785576911</v>
      </c>
      <c r="BS276" s="38">
        <v>152.18999734764532</v>
      </c>
      <c r="BT276" s="38"/>
      <c r="BV276" t="s">
        <v>87</v>
      </c>
      <c r="BW276" s="38">
        <v>1.4745524157811611</v>
      </c>
      <c r="BX276" s="38">
        <v>0</v>
      </c>
      <c r="BY276" s="38">
        <v>0</v>
      </c>
      <c r="BZ276" s="38">
        <v>0</v>
      </c>
      <c r="CA276" s="38">
        <v>0</v>
      </c>
      <c r="CB276" s="38">
        <v>0</v>
      </c>
      <c r="CC276" s="38">
        <v>0</v>
      </c>
      <c r="CD276" s="38">
        <v>0</v>
      </c>
      <c r="CE276" s="38"/>
      <c r="CF276" s="38">
        <v>0</v>
      </c>
      <c r="CG276" s="38">
        <v>0</v>
      </c>
      <c r="CH276" s="38">
        <v>0</v>
      </c>
      <c r="CI276" s="38">
        <v>0</v>
      </c>
      <c r="CJ276" s="38">
        <v>0</v>
      </c>
      <c r="CK276" s="38"/>
      <c r="CL276" s="38">
        <v>0</v>
      </c>
      <c r="CM276" s="38">
        <v>0</v>
      </c>
      <c r="CN276" s="38">
        <v>1.4745524157811611</v>
      </c>
      <c r="CQ276" t="s">
        <v>89</v>
      </c>
      <c r="CR276" s="38">
        <v>0.13258272076374991</v>
      </c>
      <c r="CS276" s="38">
        <v>0</v>
      </c>
      <c r="CT276" s="38">
        <v>0</v>
      </c>
      <c r="CU276" s="38">
        <v>0</v>
      </c>
      <c r="CV276" s="38">
        <v>0</v>
      </c>
      <c r="CW276" s="38">
        <v>0</v>
      </c>
      <c r="CX276" s="38">
        <v>0</v>
      </c>
      <c r="CY276" s="38">
        <v>0</v>
      </c>
      <c r="CZ276" s="38">
        <v>0</v>
      </c>
      <c r="DA276" s="38">
        <v>0</v>
      </c>
      <c r="DB276" s="38">
        <v>0</v>
      </c>
      <c r="DC276" s="38">
        <v>0.13258272076374991</v>
      </c>
      <c r="DF276" t="s">
        <v>90</v>
      </c>
      <c r="DG276" s="38">
        <v>0.11021355335246538</v>
      </c>
      <c r="DH276" s="38">
        <v>0</v>
      </c>
      <c r="DI276" s="38">
        <v>0</v>
      </c>
      <c r="DJ276" s="38">
        <v>0</v>
      </c>
      <c r="DK276" s="38">
        <v>0</v>
      </c>
      <c r="DL276" s="38">
        <v>0</v>
      </c>
      <c r="DM276" s="38">
        <v>5.5374733058230663E-5</v>
      </c>
      <c r="DN276" s="38">
        <v>4.378941012342044E-3</v>
      </c>
      <c r="DO276" s="38">
        <f t="shared" si="86"/>
        <v>0.11464786909786566</v>
      </c>
      <c r="DQ276" s="38"/>
      <c r="DR276" s="38" t="s">
        <v>89</v>
      </c>
      <c r="DS276" s="38">
        <v>0.41174957028485842</v>
      </c>
      <c r="DT276" s="38">
        <v>0</v>
      </c>
      <c r="DU276" s="38">
        <v>0</v>
      </c>
      <c r="DV276" s="38">
        <v>0</v>
      </c>
      <c r="DW276" s="38">
        <v>0</v>
      </c>
      <c r="DX276" s="38"/>
      <c r="DY276" s="38">
        <v>0</v>
      </c>
      <c r="DZ276" s="38">
        <v>0</v>
      </c>
      <c r="EA276" s="38">
        <v>0</v>
      </c>
      <c r="EB276" s="38">
        <v>0.41174957028485842</v>
      </c>
      <c r="EE276" t="s">
        <v>81</v>
      </c>
      <c r="EF276" s="38">
        <v>0</v>
      </c>
      <c r="EG276" s="38">
        <v>0</v>
      </c>
      <c r="EH276" s="38">
        <v>0</v>
      </c>
      <c r="EI276" s="38">
        <v>0</v>
      </c>
      <c r="EJ276" s="38">
        <v>0</v>
      </c>
      <c r="EK276" s="38">
        <v>0</v>
      </c>
      <c r="EL276" s="38">
        <v>0</v>
      </c>
      <c r="EM276" s="38">
        <v>0</v>
      </c>
      <c r="EN276" s="38">
        <v>0</v>
      </c>
      <c r="EQ276" t="s">
        <v>81</v>
      </c>
      <c r="ER276" s="38">
        <v>0</v>
      </c>
      <c r="ES276" s="38">
        <v>0</v>
      </c>
      <c r="ET276" s="38">
        <v>305.1286564963882</v>
      </c>
      <c r="EU276" s="38">
        <v>0</v>
      </c>
      <c r="EV276" s="38">
        <v>3.0670969588563359</v>
      </c>
      <c r="EW276" s="38">
        <v>0</v>
      </c>
      <c r="EX276" s="38">
        <v>0</v>
      </c>
      <c r="EY276" s="38">
        <v>0</v>
      </c>
      <c r="EZ276" s="38">
        <v>308.19575345524453</v>
      </c>
      <c r="FC276" t="s">
        <v>81</v>
      </c>
      <c r="FD276" s="38">
        <v>71.363453738339231</v>
      </c>
      <c r="FE276" s="38">
        <v>0</v>
      </c>
      <c r="FF276" s="38">
        <v>0</v>
      </c>
      <c r="FG276" s="38">
        <v>0</v>
      </c>
      <c r="FH276" s="38">
        <v>0</v>
      </c>
      <c r="FI276" s="38">
        <v>0</v>
      </c>
      <c r="FJ276" s="38">
        <v>0</v>
      </c>
      <c r="FK276" s="38">
        <v>0</v>
      </c>
      <c r="FL276" s="38">
        <v>71.363453738339231</v>
      </c>
      <c r="FP276" s="38"/>
      <c r="FQ276" s="38"/>
      <c r="FR276" s="38"/>
      <c r="FS276" s="38"/>
      <c r="FT276" s="38"/>
      <c r="FU276" s="38"/>
      <c r="FV276" s="38"/>
      <c r="GL276" s="38" t="s">
        <v>118</v>
      </c>
      <c r="GM276" s="38">
        <v>0</v>
      </c>
      <c r="GN276" s="38"/>
      <c r="GO276" s="38"/>
      <c r="GP276" s="38"/>
      <c r="GQ276" s="38"/>
      <c r="GR276" s="38"/>
      <c r="GS276" s="38">
        <v>6.4046906008996958</v>
      </c>
      <c r="GT276" s="38"/>
      <c r="GU276" s="38">
        <v>6.4046906008996958</v>
      </c>
      <c r="GX276" t="s">
        <v>91</v>
      </c>
      <c r="GY276" s="38">
        <v>0</v>
      </c>
      <c r="GZ276" s="38"/>
      <c r="HA276" s="38"/>
      <c r="HB276" s="38"/>
      <c r="HC276" s="38"/>
      <c r="HD276" s="38"/>
      <c r="HE276" s="38"/>
      <c r="HF276" s="38">
        <v>0</v>
      </c>
      <c r="HG276" s="38">
        <v>0</v>
      </c>
    </row>
    <row r="277" spans="1:228" ht="18" x14ac:dyDescent="0.25">
      <c r="A277" s="93"/>
      <c r="B277" s="96"/>
      <c r="C277" s="23" t="s">
        <v>86</v>
      </c>
      <c r="D277" s="71"/>
      <c r="E277" s="72"/>
      <c r="F277" s="72"/>
      <c r="G277" s="72">
        <v>600.3093410826998</v>
      </c>
      <c r="H277" s="72"/>
      <c r="I277" s="72"/>
      <c r="J277" s="72"/>
      <c r="K277" s="72"/>
      <c r="L277" s="72"/>
      <c r="M277" s="72">
        <v>12.940069324523085</v>
      </c>
      <c r="N277" s="72"/>
      <c r="O277" s="72"/>
      <c r="P277" s="72"/>
      <c r="Q277" s="72"/>
      <c r="R277" s="72"/>
      <c r="S277" s="72"/>
      <c r="T277" s="72"/>
      <c r="U277" s="73"/>
      <c r="V277" s="71">
        <f t="shared" si="87"/>
        <v>613.24941040722285</v>
      </c>
      <c r="W277" s="71"/>
      <c r="X277" s="72"/>
      <c r="Y277" s="72">
        <v>10.5144252911475</v>
      </c>
      <c r="Z277" s="72">
        <v>39.517816179037347</v>
      </c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>
        <v>0</v>
      </c>
      <c r="AL277" s="72"/>
      <c r="AM277" s="72">
        <v>16.914208952310386</v>
      </c>
      <c r="AN277" s="74">
        <f t="shared" si="88"/>
        <v>66.946450422495232</v>
      </c>
      <c r="AO277" s="74">
        <f t="shared" si="89"/>
        <v>680.19586082971807</v>
      </c>
      <c r="AR277" t="s">
        <v>102</v>
      </c>
      <c r="AS277" s="38">
        <v>1479.8999687066232</v>
      </c>
      <c r="AT277" s="38">
        <v>0.54712338239877545</v>
      </c>
      <c r="AU277" s="38">
        <v>2117.9435902103414</v>
      </c>
      <c r="AV277" s="38">
        <v>6197.5033438788714</v>
      </c>
      <c r="AW277" s="38">
        <v>121.8734407380275</v>
      </c>
      <c r="AX277" s="38">
        <v>0</v>
      </c>
      <c r="AY277" s="38">
        <v>0</v>
      </c>
      <c r="AZ277" s="38">
        <v>0</v>
      </c>
      <c r="BA277" s="38">
        <v>517.85993085950099</v>
      </c>
      <c r="BB277" s="38">
        <v>0</v>
      </c>
      <c r="BC277" s="38">
        <v>0</v>
      </c>
      <c r="BD277" s="38">
        <v>10435.627397775765</v>
      </c>
      <c r="BF277" s="38"/>
      <c r="BG277" s="38" t="s">
        <v>91</v>
      </c>
      <c r="BH277" s="38">
        <v>447.76232476526064</v>
      </c>
      <c r="BI277" s="38">
        <v>0</v>
      </c>
      <c r="BJ277" s="38">
        <v>0</v>
      </c>
      <c r="BK277" s="38">
        <v>0</v>
      </c>
      <c r="BL277" s="38">
        <v>0</v>
      </c>
      <c r="BM277" s="38">
        <v>0</v>
      </c>
      <c r="BN277" s="38">
        <v>0</v>
      </c>
      <c r="BO277" s="38">
        <v>0</v>
      </c>
      <c r="BP277" s="38">
        <v>0</v>
      </c>
      <c r="BQ277" s="38">
        <v>0</v>
      </c>
      <c r="BR277" s="38">
        <v>0</v>
      </c>
      <c r="BS277" s="38">
        <v>447.76232476526064</v>
      </c>
      <c r="BT277" s="38"/>
      <c r="BV277" t="s">
        <v>88</v>
      </c>
      <c r="BW277" s="38">
        <v>1.5784622185873884</v>
      </c>
      <c r="BX277" s="38">
        <v>0</v>
      </c>
      <c r="BY277" s="38">
        <v>0</v>
      </c>
      <c r="BZ277" s="38">
        <v>0</v>
      </c>
      <c r="CA277" s="38">
        <v>0</v>
      </c>
      <c r="CB277" s="38">
        <v>0</v>
      </c>
      <c r="CC277" s="38">
        <v>0</v>
      </c>
      <c r="CD277" s="38">
        <v>0</v>
      </c>
      <c r="CE277" s="38"/>
      <c r="CF277" s="38">
        <v>0</v>
      </c>
      <c r="CG277" s="38">
        <v>0</v>
      </c>
      <c r="CH277" s="38">
        <v>0</v>
      </c>
      <c r="CI277" s="38">
        <v>0</v>
      </c>
      <c r="CJ277" s="38">
        <v>0</v>
      </c>
      <c r="CK277" s="38"/>
      <c r="CL277" s="38">
        <v>0</v>
      </c>
      <c r="CM277" s="38">
        <v>0</v>
      </c>
      <c r="CN277" s="38">
        <v>1.5784622185873884</v>
      </c>
      <c r="CQ277" t="s">
        <v>90</v>
      </c>
      <c r="CR277" s="38">
        <v>207.69197969591846</v>
      </c>
      <c r="CS277" s="38">
        <v>0</v>
      </c>
      <c r="CT277" s="38">
        <v>0</v>
      </c>
      <c r="CU277" s="38">
        <v>0</v>
      </c>
      <c r="CV277" s="38">
        <v>0</v>
      </c>
      <c r="CW277" s="38">
        <v>0</v>
      </c>
      <c r="CX277" s="38">
        <v>0</v>
      </c>
      <c r="CY277" s="38">
        <v>0</v>
      </c>
      <c r="CZ277" s="38">
        <v>1.6804486705434833E-4</v>
      </c>
      <c r="DA277" s="38">
        <v>6.8224227319613868E-4</v>
      </c>
      <c r="DB277" s="38">
        <v>0</v>
      </c>
      <c r="DC277" s="38">
        <v>207.69282998305872</v>
      </c>
      <c r="DF277" t="s">
        <v>91</v>
      </c>
      <c r="DG277" s="38">
        <v>0.36734019442430638</v>
      </c>
      <c r="DH277" s="38">
        <v>0</v>
      </c>
      <c r="DI277" s="38">
        <v>0</v>
      </c>
      <c r="DJ277" s="38">
        <v>0</v>
      </c>
      <c r="DK277" s="38">
        <v>0</v>
      </c>
      <c r="DL277" s="38">
        <v>0</v>
      </c>
      <c r="DM277" s="38">
        <v>0</v>
      </c>
      <c r="DN277" s="38">
        <v>0</v>
      </c>
      <c r="DO277" s="38">
        <f t="shared" si="86"/>
        <v>0.36734019442430638</v>
      </c>
      <c r="DQ277" s="38"/>
      <c r="DR277" s="38" t="s">
        <v>90</v>
      </c>
      <c r="DS277" s="38">
        <v>7.0854432903576523</v>
      </c>
      <c r="DT277" s="38">
        <v>0</v>
      </c>
      <c r="DU277" s="38">
        <v>0</v>
      </c>
      <c r="DV277" s="38">
        <v>0</v>
      </c>
      <c r="DW277" s="38">
        <v>0</v>
      </c>
      <c r="DX277" s="38"/>
      <c r="DY277" s="38">
        <v>0</v>
      </c>
      <c r="DZ277" s="38">
        <v>0.1152764483096876</v>
      </c>
      <c r="EA277" s="38">
        <v>0.31629951490877983</v>
      </c>
      <c r="EB277" s="38">
        <v>7.5170192535761196</v>
      </c>
      <c r="EE277" t="s">
        <v>91</v>
      </c>
      <c r="EF277" s="38">
        <v>71.124245636730521</v>
      </c>
      <c r="EG277" s="38">
        <v>0</v>
      </c>
      <c r="EH277" s="38">
        <v>0</v>
      </c>
      <c r="EI277" s="38">
        <v>0</v>
      </c>
      <c r="EJ277" s="38">
        <v>0</v>
      </c>
      <c r="EK277" s="38">
        <v>0</v>
      </c>
      <c r="EL277" s="38">
        <v>0</v>
      </c>
      <c r="EM277" s="38">
        <v>0</v>
      </c>
      <c r="EN277" s="38">
        <v>71.124245636730521</v>
      </c>
      <c r="EQ277" t="s">
        <v>91</v>
      </c>
      <c r="ER277" s="38">
        <v>9.1791454120530478</v>
      </c>
      <c r="ES277" s="38">
        <v>0</v>
      </c>
      <c r="ET277" s="38">
        <v>0</v>
      </c>
      <c r="EU277" s="38">
        <v>0</v>
      </c>
      <c r="EV277" s="38">
        <v>0</v>
      </c>
      <c r="EW277" s="38">
        <v>0</v>
      </c>
      <c r="EX277" s="38">
        <v>0</v>
      </c>
      <c r="EY277" s="38">
        <v>0</v>
      </c>
      <c r="EZ277" s="38">
        <v>9.1791454120530478</v>
      </c>
      <c r="FC277" t="s">
        <v>91</v>
      </c>
      <c r="FD277" s="38">
        <v>6.8753441064570238</v>
      </c>
      <c r="FE277" s="38">
        <v>0</v>
      </c>
      <c r="FF277" s="38">
        <v>0</v>
      </c>
      <c r="FG277" s="38">
        <v>0</v>
      </c>
      <c r="FH277" s="38">
        <v>0</v>
      </c>
      <c r="FI277" s="38">
        <v>0</v>
      </c>
      <c r="FJ277" s="38">
        <v>0</v>
      </c>
      <c r="FK277" s="38">
        <v>0</v>
      </c>
      <c r="FL277" s="38">
        <v>6.8753441064570238</v>
      </c>
      <c r="FP277" s="38"/>
      <c r="FQ277" s="38"/>
      <c r="FR277" s="38"/>
      <c r="FS277" s="38"/>
      <c r="FT277" s="38"/>
      <c r="FU277" s="38"/>
      <c r="FV277" s="38"/>
      <c r="GL277" s="38" t="s">
        <v>91</v>
      </c>
      <c r="GM277" s="38">
        <v>0</v>
      </c>
      <c r="GN277" s="38"/>
      <c r="GO277" s="38"/>
      <c r="GP277" s="38"/>
      <c r="GQ277" s="38"/>
      <c r="GS277" s="38"/>
      <c r="GT277" s="38"/>
      <c r="GU277" s="38">
        <v>0</v>
      </c>
      <c r="GX277" t="s">
        <v>76</v>
      </c>
      <c r="GY277" s="38">
        <v>0</v>
      </c>
      <c r="GZ277" s="38">
        <v>0</v>
      </c>
      <c r="HA277" s="38">
        <v>0</v>
      </c>
      <c r="HB277" s="38">
        <v>0</v>
      </c>
      <c r="HC277" s="38">
        <v>0</v>
      </c>
      <c r="HD277" s="38">
        <v>0</v>
      </c>
      <c r="HE277" s="38">
        <v>0</v>
      </c>
      <c r="HF277" s="38">
        <v>0</v>
      </c>
      <c r="HG277" s="38">
        <v>0</v>
      </c>
    </row>
    <row r="278" spans="1:228" ht="18" x14ac:dyDescent="0.25">
      <c r="A278" s="93"/>
      <c r="B278" s="96"/>
      <c r="C278" s="22" t="s">
        <v>87</v>
      </c>
      <c r="D278" s="75"/>
      <c r="E278" s="76">
        <v>0.29938579055448705</v>
      </c>
      <c r="F278" s="76"/>
      <c r="G278" s="76">
        <v>1141.62696724341</v>
      </c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7"/>
      <c r="V278" s="75">
        <f t="shared" si="87"/>
        <v>1141.9263530339645</v>
      </c>
      <c r="W278" s="75"/>
      <c r="X278" s="76"/>
      <c r="Y278" s="76"/>
      <c r="Z278" s="76">
        <v>7.4491283644717488</v>
      </c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>
        <v>0</v>
      </c>
      <c r="AL278" s="76"/>
      <c r="AM278" s="76">
        <v>64.440622484106314</v>
      </c>
      <c r="AN278" s="78">
        <f t="shared" si="88"/>
        <v>71.889750848578061</v>
      </c>
      <c r="AO278" s="78">
        <f t="shared" si="89"/>
        <v>1213.8161038825426</v>
      </c>
      <c r="BF278" s="38"/>
      <c r="BG278" s="38" t="s">
        <v>76</v>
      </c>
      <c r="BH278" s="38">
        <v>782.33515046475077</v>
      </c>
      <c r="BI278" s="38">
        <v>109.23573143227708</v>
      </c>
      <c r="BJ278" s="38">
        <v>0</v>
      </c>
      <c r="BK278" s="38">
        <v>105.36268605714645</v>
      </c>
      <c r="BL278" s="38">
        <v>24.913343043843192</v>
      </c>
      <c r="BM278" s="38">
        <v>12.28148275298247</v>
      </c>
      <c r="BN278" s="38">
        <v>0.29938579055448705</v>
      </c>
      <c r="BO278" s="38">
        <v>8.3459288990825678E-2</v>
      </c>
      <c r="BP278" s="38">
        <v>8.3459288990825678E-2</v>
      </c>
      <c r="BQ278" s="38">
        <v>139.07780413530907</v>
      </c>
      <c r="BR278" s="38">
        <v>0.38492458785576911</v>
      </c>
      <c r="BS278" s="38">
        <v>1174.0574268427008</v>
      </c>
      <c r="BT278" s="38"/>
      <c r="BV278" t="s">
        <v>89</v>
      </c>
      <c r="BW278" s="38">
        <v>1.3623015362479332</v>
      </c>
      <c r="BX278" s="38">
        <v>0</v>
      </c>
      <c r="BY278" s="38">
        <v>0</v>
      </c>
      <c r="BZ278" s="38">
        <v>0</v>
      </c>
      <c r="CA278" s="38">
        <v>0</v>
      </c>
      <c r="CB278" s="38">
        <v>0</v>
      </c>
      <c r="CC278" s="38">
        <v>0</v>
      </c>
      <c r="CD278" s="38">
        <v>0</v>
      </c>
      <c r="CE278" s="38"/>
      <c r="CF278" s="38">
        <v>0</v>
      </c>
      <c r="CG278" s="38">
        <v>0</v>
      </c>
      <c r="CH278" s="38">
        <v>0</v>
      </c>
      <c r="CI278" s="38">
        <v>0</v>
      </c>
      <c r="CJ278" s="38">
        <v>0</v>
      </c>
      <c r="CK278" s="38"/>
      <c r="CL278" s="38">
        <v>0</v>
      </c>
      <c r="CM278" s="38">
        <v>0</v>
      </c>
      <c r="CN278" s="38">
        <v>1.3623015362479332</v>
      </c>
      <c r="CQ278" t="s">
        <v>91</v>
      </c>
      <c r="CR278" s="38">
        <v>1.9039200111350869</v>
      </c>
      <c r="CS278" s="38">
        <v>0</v>
      </c>
      <c r="CT278" s="38">
        <v>0</v>
      </c>
      <c r="CU278" s="38">
        <v>0</v>
      </c>
      <c r="CV278" s="38">
        <v>0</v>
      </c>
      <c r="CW278" s="38">
        <v>0</v>
      </c>
      <c r="CX278" s="38">
        <v>0</v>
      </c>
      <c r="CY278" s="38">
        <v>0</v>
      </c>
      <c r="CZ278" s="38">
        <v>0</v>
      </c>
      <c r="DA278" s="38">
        <v>0</v>
      </c>
      <c r="DB278" s="38">
        <v>0</v>
      </c>
      <c r="DC278" s="38">
        <v>1.9039200111350869</v>
      </c>
      <c r="DF278" t="s">
        <v>76</v>
      </c>
      <c r="DG278" s="38">
        <v>0.6936085310138691</v>
      </c>
      <c r="DH278" s="38">
        <v>2.0470201916836985</v>
      </c>
      <c r="DI278" s="38">
        <v>0</v>
      </c>
      <c r="DJ278" s="38">
        <v>3.4581270398685239E-3</v>
      </c>
      <c r="DK278" s="38">
        <v>5.1222316541435539E-2</v>
      </c>
      <c r="DL278" s="38">
        <v>0</v>
      </c>
      <c r="DM278" s="38">
        <v>11.312557151340684</v>
      </c>
      <c r="DN278" s="38">
        <v>303.8001713790652</v>
      </c>
      <c r="DO278" s="38">
        <f t="shared" si="86"/>
        <v>317.90803769668474</v>
      </c>
      <c r="DQ278" s="38"/>
      <c r="DR278" s="38" t="s">
        <v>91</v>
      </c>
      <c r="DS278" s="38">
        <v>10.291306117308878</v>
      </c>
      <c r="DT278" s="38">
        <v>0</v>
      </c>
      <c r="DU278" s="38">
        <v>0</v>
      </c>
      <c r="DV278" s="38">
        <v>0</v>
      </c>
      <c r="DW278" s="38">
        <v>0</v>
      </c>
      <c r="DX278" s="38"/>
      <c r="DY278" s="38">
        <v>0</v>
      </c>
      <c r="DZ278" s="38">
        <v>0</v>
      </c>
      <c r="EA278" s="38">
        <v>0</v>
      </c>
      <c r="EB278" s="38">
        <v>10.291306117308878</v>
      </c>
      <c r="EE278" t="s">
        <v>76</v>
      </c>
      <c r="EF278" s="38">
        <v>80.320288114525709</v>
      </c>
      <c r="EG278" s="38">
        <v>1.420187955423414</v>
      </c>
      <c r="EH278" s="38">
        <v>0</v>
      </c>
      <c r="EI278" s="38">
        <v>3.6156032951932557</v>
      </c>
      <c r="EJ278" s="38">
        <v>0</v>
      </c>
      <c r="EK278" s="38">
        <v>0</v>
      </c>
      <c r="EL278" s="38">
        <v>0</v>
      </c>
      <c r="EM278" s="38">
        <v>0</v>
      </c>
      <c r="EN278" s="38">
        <v>85.356079365142378</v>
      </c>
      <c r="EQ278" t="s">
        <v>76</v>
      </c>
      <c r="ER278" s="38">
        <v>19.035502636778268</v>
      </c>
      <c r="ES278" s="38">
        <v>0.50464888320000001</v>
      </c>
      <c r="ET278" s="38">
        <v>305.1286564963882</v>
      </c>
      <c r="EU278" s="38">
        <v>0.577152</v>
      </c>
      <c r="EV278" s="38">
        <v>3.0670969588563359</v>
      </c>
      <c r="EW278" s="38">
        <v>0</v>
      </c>
      <c r="EX278" s="38">
        <v>0</v>
      </c>
      <c r="EY278" s="38">
        <v>0</v>
      </c>
      <c r="EZ278" s="38">
        <v>328.31305697522282</v>
      </c>
      <c r="FC278" t="s">
        <v>76</v>
      </c>
      <c r="FD278" s="38">
        <v>84.083464492518061</v>
      </c>
      <c r="FE278" s="38">
        <v>9.9896609544827569E-2</v>
      </c>
      <c r="FF278" s="38">
        <v>0</v>
      </c>
      <c r="FG278" s="38">
        <v>0</v>
      </c>
      <c r="FH278" s="38">
        <v>0</v>
      </c>
      <c r="FI278" s="38">
        <v>0</v>
      </c>
      <c r="FJ278" s="38">
        <v>0</v>
      </c>
      <c r="FK278" s="38">
        <v>0</v>
      </c>
      <c r="FL278" s="38">
        <v>84.183361102062889</v>
      </c>
      <c r="FP278" s="38"/>
      <c r="FQ278" s="38"/>
      <c r="FR278" s="38"/>
      <c r="FS278" s="38"/>
      <c r="FT278" s="38"/>
      <c r="FU278" s="38"/>
      <c r="FV278" s="38"/>
      <c r="GL278" s="38" t="s">
        <v>119</v>
      </c>
      <c r="GM278" s="38"/>
      <c r="GN278" s="38">
        <v>1618.9539620115058</v>
      </c>
      <c r="GO278" s="38">
        <v>0</v>
      </c>
      <c r="GP278" s="38"/>
      <c r="GQ278" s="38"/>
      <c r="GR278" s="38">
        <v>0</v>
      </c>
      <c r="GS278" s="38">
        <v>3013.7621046810746</v>
      </c>
      <c r="GT278" s="38">
        <v>1355.5886367625938</v>
      </c>
      <c r="GU278" s="38">
        <v>5988.3047034551737</v>
      </c>
      <c r="HF278">
        <v>0</v>
      </c>
    </row>
    <row r="279" spans="1:228" ht="18" x14ac:dyDescent="0.25">
      <c r="A279" s="93"/>
      <c r="B279" s="96"/>
      <c r="C279" s="23" t="s">
        <v>88</v>
      </c>
      <c r="D279" s="71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3"/>
      <c r="V279" s="71">
        <f t="shared" si="87"/>
        <v>0</v>
      </c>
      <c r="W279" s="71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>
        <v>74.961618944340927</v>
      </c>
      <c r="AN279" s="74">
        <f t="shared" si="88"/>
        <v>74.961618944340927</v>
      </c>
      <c r="AO279" s="74">
        <f t="shared" si="89"/>
        <v>74.961618944340927</v>
      </c>
      <c r="BV279" t="s">
        <v>90</v>
      </c>
      <c r="BW279" s="38">
        <v>3.6346946351108129</v>
      </c>
      <c r="BX279" s="38">
        <v>0</v>
      </c>
      <c r="BY279" s="38">
        <v>0</v>
      </c>
      <c r="BZ279" s="38">
        <v>0</v>
      </c>
      <c r="CA279" s="38">
        <v>0</v>
      </c>
      <c r="CB279" s="38">
        <v>0</v>
      </c>
      <c r="CC279" s="38">
        <v>0</v>
      </c>
      <c r="CD279" s="38">
        <v>0</v>
      </c>
      <c r="CE279" s="38"/>
      <c r="CF279" s="38">
        <v>0</v>
      </c>
      <c r="CG279" s="38">
        <v>0</v>
      </c>
      <c r="CH279" s="38">
        <v>0</v>
      </c>
      <c r="CI279" s="38">
        <v>1.4684990834914544E-2</v>
      </c>
      <c r="CJ279" s="38">
        <v>4.2205146315277796E-2</v>
      </c>
      <c r="CK279" s="38"/>
      <c r="CL279" s="38">
        <v>0</v>
      </c>
      <c r="CM279" s="38">
        <v>0</v>
      </c>
      <c r="CN279" s="38">
        <v>3.6915847722610051</v>
      </c>
      <c r="CQ279" t="s">
        <v>76</v>
      </c>
      <c r="CR279" s="38">
        <v>1340.0830767060618</v>
      </c>
      <c r="CS279" s="38">
        <v>1.649269796436891</v>
      </c>
      <c r="CT279" s="38">
        <v>0</v>
      </c>
      <c r="CU279" s="38">
        <v>3.0317747480381927E-3</v>
      </c>
      <c r="CV279" s="38">
        <v>1.910388341090344E-3</v>
      </c>
      <c r="CW279" s="38">
        <v>5.7161009677511706E-4</v>
      </c>
      <c r="CX279" s="38">
        <v>8.2603228588521829E-2</v>
      </c>
      <c r="CY279" s="38">
        <v>3.535438382586175E-2</v>
      </c>
      <c r="CZ279" s="38">
        <v>1.1879083783218911E-3</v>
      </c>
      <c r="DA279" s="38">
        <v>60.527062859512348</v>
      </c>
      <c r="DB279" s="38">
        <v>1.5622804341042185</v>
      </c>
      <c r="DC279" s="38">
        <v>1403.9463490900937</v>
      </c>
      <c r="DN279">
        <v>0</v>
      </c>
      <c r="DQ279" s="38"/>
      <c r="DR279" s="38" t="s">
        <v>76</v>
      </c>
      <c r="DS279" s="38">
        <v>342.99920141651427</v>
      </c>
      <c r="DT279" s="38">
        <v>6.6334244266788955</v>
      </c>
      <c r="DU279" s="38">
        <v>0</v>
      </c>
      <c r="DV279" s="38">
        <v>10.846656498265189</v>
      </c>
      <c r="DW279" s="38">
        <v>1.9989359776249438E-2</v>
      </c>
      <c r="DX279" s="38">
        <v>1975.9541155290367</v>
      </c>
      <c r="DY279" s="38">
        <v>0.57826825771782409</v>
      </c>
      <c r="DZ279" s="38">
        <v>9.1967848110742434</v>
      </c>
      <c r="EA279" s="38">
        <v>198.15714251380513</v>
      </c>
      <c r="EB279" s="38">
        <v>2544.3855828128685</v>
      </c>
      <c r="FP279" s="38"/>
      <c r="FQ279" s="38"/>
      <c r="FR279" s="38"/>
      <c r="FS279" s="38"/>
      <c r="FT279" s="38"/>
      <c r="FU279" s="38"/>
      <c r="FV279" s="38"/>
      <c r="GL279" s="38" t="s">
        <v>120</v>
      </c>
      <c r="GM279" s="38"/>
      <c r="GN279" s="38">
        <v>422.92659753538817</v>
      </c>
      <c r="GO279" s="38">
        <v>0</v>
      </c>
      <c r="GP279" s="38"/>
      <c r="GQ279" s="38"/>
      <c r="GR279" s="38">
        <v>0</v>
      </c>
      <c r="GS279" s="38">
        <v>8672.1909885225177</v>
      </c>
      <c r="GT279" s="38">
        <v>790.47868644248854</v>
      </c>
      <c r="GU279" s="38">
        <v>9885.5962725003938</v>
      </c>
      <c r="HF279">
        <v>0</v>
      </c>
    </row>
    <row r="280" spans="1:228" ht="18" x14ac:dyDescent="0.25">
      <c r="A280" s="93"/>
      <c r="B280" s="96"/>
      <c r="C280" s="22" t="s">
        <v>89</v>
      </c>
      <c r="D280" s="7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7"/>
      <c r="V280" s="75">
        <f t="shared" si="87"/>
        <v>0</v>
      </c>
      <c r="W280" s="75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>
        <v>14.392521205469578</v>
      </c>
      <c r="AN280" s="78">
        <f t="shared" si="88"/>
        <v>14.392521205469578</v>
      </c>
      <c r="AO280" s="78">
        <f t="shared" si="89"/>
        <v>14.392521205469578</v>
      </c>
      <c r="BV280" t="s">
        <v>91</v>
      </c>
      <c r="BW280" s="38">
        <v>14.298964997735476</v>
      </c>
      <c r="BX280" s="38">
        <v>0</v>
      </c>
      <c r="BY280" s="38">
        <v>0</v>
      </c>
      <c r="BZ280" s="38">
        <v>0</v>
      </c>
      <c r="CA280" s="38">
        <v>0</v>
      </c>
      <c r="CB280" s="38">
        <v>0</v>
      </c>
      <c r="CC280" s="38">
        <v>0</v>
      </c>
      <c r="CD280" s="38">
        <v>0</v>
      </c>
      <c r="CE280" s="38"/>
      <c r="CF280" s="38">
        <v>0</v>
      </c>
      <c r="CG280" s="38">
        <v>0</v>
      </c>
      <c r="CH280" s="38">
        <v>0</v>
      </c>
      <c r="CI280" s="38">
        <v>0</v>
      </c>
      <c r="CJ280" s="38">
        <v>0</v>
      </c>
      <c r="CK280" s="38"/>
      <c r="CL280" s="38">
        <v>0</v>
      </c>
      <c r="CM280" s="38">
        <v>0</v>
      </c>
      <c r="CN280" s="38">
        <v>14.298964997735476</v>
      </c>
      <c r="DA280">
        <v>0</v>
      </c>
      <c r="DN280">
        <v>0</v>
      </c>
      <c r="EA280">
        <v>0</v>
      </c>
      <c r="FP280" s="38"/>
      <c r="FQ280" s="38"/>
      <c r="FR280" s="38"/>
      <c r="FS280" s="38"/>
      <c r="FT280" s="38"/>
      <c r="FU280" s="38"/>
      <c r="FV280" s="38"/>
      <c r="GL280" s="38" t="s">
        <v>76</v>
      </c>
      <c r="GM280" s="38">
        <v>0</v>
      </c>
      <c r="GN280" s="38">
        <v>2041.8805595468939</v>
      </c>
      <c r="GO280" s="38">
        <v>0</v>
      </c>
      <c r="GP280" s="38">
        <v>0</v>
      </c>
      <c r="GQ280" s="38">
        <v>0</v>
      </c>
      <c r="GR280" s="38">
        <v>0</v>
      </c>
      <c r="GS280" s="38">
        <v>11692.357783804491</v>
      </c>
      <c r="GT280" s="38">
        <v>2146.0673232050822</v>
      </c>
      <c r="GU280" s="38">
        <v>15880.305666556467</v>
      </c>
      <c r="HF280">
        <v>0</v>
      </c>
    </row>
    <row r="281" spans="1:228" ht="18" x14ac:dyDescent="0.25">
      <c r="A281" s="93"/>
      <c r="B281" s="96"/>
      <c r="C281" s="23" t="s">
        <v>90</v>
      </c>
      <c r="D281" s="71"/>
      <c r="E281" s="72"/>
      <c r="F281" s="72"/>
      <c r="G281" s="72"/>
      <c r="H281" s="72"/>
      <c r="I281" s="72"/>
      <c r="J281" s="72"/>
      <c r="K281" s="72"/>
      <c r="L281" s="72">
        <v>0</v>
      </c>
      <c r="M281" s="72"/>
      <c r="N281" s="72"/>
      <c r="O281" s="72"/>
      <c r="P281" s="72"/>
      <c r="Q281" s="72"/>
      <c r="R281" s="72"/>
      <c r="S281" s="72"/>
      <c r="T281" s="72"/>
      <c r="U281" s="73"/>
      <c r="V281" s="71">
        <f t="shared" si="87"/>
        <v>0</v>
      </c>
      <c r="W281" s="71"/>
      <c r="X281" s="72"/>
      <c r="Y281" s="72"/>
      <c r="Z281" s="72"/>
      <c r="AA281" s="72"/>
      <c r="AB281" s="72">
        <v>0.13018485874471472</v>
      </c>
      <c r="AC281" s="72"/>
      <c r="AD281" s="72">
        <v>0.39454364185619656</v>
      </c>
      <c r="AE281" s="72"/>
      <c r="AF281" s="72"/>
      <c r="AG281" s="72"/>
      <c r="AH281" s="72"/>
      <c r="AI281" s="72"/>
      <c r="AJ281" s="72"/>
      <c r="AK281" s="72"/>
      <c r="AL281" s="72"/>
      <c r="AM281" s="72">
        <v>229.72184098845997</v>
      </c>
      <c r="AN281" s="74">
        <f t="shared" si="88"/>
        <v>230.24656948906087</v>
      </c>
      <c r="AO281" s="74">
        <f t="shared" si="89"/>
        <v>230.24656948906087</v>
      </c>
      <c r="BV281" t="s">
        <v>76</v>
      </c>
      <c r="BW281" s="38">
        <v>1919.0205321146809</v>
      </c>
      <c r="BX281" s="38">
        <v>786.04221653951402</v>
      </c>
      <c r="BY281" s="38">
        <v>0</v>
      </c>
      <c r="BZ281" s="38">
        <v>623.56404424544576</v>
      </c>
      <c r="CA281" s="38">
        <v>65.570098373606598</v>
      </c>
      <c r="CB281" s="38">
        <v>149.64986616573637</v>
      </c>
      <c r="CC281" s="38">
        <v>4166.1681518862642</v>
      </c>
      <c r="CD281" s="38">
        <v>96.093504135904951</v>
      </c>
      <c r="CE281" s="38">
        <v>0</v>
      </c>
      <c r="CF281" s="38">
        <v>7.9746703726015639E-2</v>
      </c>
      <c r="CG281" s="38">
        <v>446.63674156785231</v>
      </c>
      <c r="CH281" s="38">
        <v>95.388804831625848</v>
      </c>
      <c r="CI281" s="38">
        <v>1.4684990834914544E-2</v>
      </c>
      <c r="CJ281" s="38">
        <v>578.36474431616762</v>
      </c>
      <c r="CK281" s="38">
        <v>0</v>
      </c>
      <c r="CL281" s="38">
        <v>0</v>
      </c>
      <c r="CM281" s="38">
        <v>0</v>
      </c>
      <c r="CN281" s="38">
        <v>8926.5931358713606</v>
      </c>
      <c r="DA281">
        <v>0</v>
      </c>
      <c r="DN281">
        <v>0</v>
      </c>
      <c r="EA281">
        <v>0</v>
      </c>
      <c r="FP281" s="38"/>
      <c r="FQ281" s="38"/>
      <c r="FR281" s="38"/>
      <c r="FS281" s="38"/>
      <c r="FT281" s="38"/>
      <c r="FU281" s="38"/>
      <c r="FV281" s="38"/>
      <c r="GS281">
        <v>0</v>
      </c>
      <c r="HF281">
        <v>0</v>
      </c>
    </row>
    <row r="282" spans="1:228" ht="18" x14ac:dyDescent="0.25">
      <c r="A282" s="93"/>
      <c r="B282" s="96"/>
      <c r="C282" s="22" t="s">
        <v>91</v>
      </c>
      <c r="D282" s="7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7"/>
      <c r="V282" s="75">
        <f t="shared" si="87"/>
        <v>0</v>
      </c>
      <c r="W282" s="75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>
        <v>1489.2649488687623</v>
      </c>
      <c r="AN282" s="78">
        <f t="shared" si="88"/>
        <v>1489.2649488687623</v>
      </c>
      <c r="AO282" s="78">
        <f t="shared" si="89"/>
        <v>1489.2649488687623</v>
      </c>
      <c r="CJ282">
        <v>0</v>
      </c>
      <c r="DA282">
        <v>0</v>
      </c>
      <c r="DN282">
        <v>0</v>
      </c>
      <c r="EA282">
        <v>0</v>
      </c>
      <c r="FP282" s="38"/>
      <c r="FQ282" s="38"/>
      <c r="FR282" s="38"/>
      <c r="FS282" s="38"/>
      <c r="FT282" s="38"/>
      <c r="FU282" s="38"/>
      <c r="FV282" s="38"/>
      <c r="GS282">
        <v>0</v>
      </c>
      <c r="HF282">
        <v>0</v>
      </c>
    </row>
    <row r="283" spans="1:228" x14ac:dyDescent="0.25">
      <c r="A283" s="93"/>
      <c r="B283" s="96"/>
      <c r="C283" s="23" t="s">
        <v>105</v>
      </c>
      <c r="D283" s="71"/>
      <c r="E283" s="72"/>
      <c r="F283" s="72"/>
      <c r="G283" s="72"/>
      <c r="H283" s="72">
        <v>517.85993085950099</v>
      </c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1">
        <f t="shared" si="87"/>
        <v>517.85993085950099</v>
      </c>
      <c r="W283" s="71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4">
        <f t="shared" si="88"/>
        <v>0</v>
      </c>
      <c r="AO283" s="74">
        <f t="shared" si="89"/>
        <v>517.85993085950099</v>
      </c>
      <c r="CJ283">
        <v>0</v>
      </c>
      <c r="DA283">
        <v>0</v>
      </c>
      <c r="DN283">
        <v>0</v>
      </c>
      <c r="EA283">
        <v>0</v>
      </c>
      <c r="FP283" s="38"/>
      <c r="FQ283" s="38"/>
      <c r="FR283" s="38"/>
      <c r="FS283" s="38"/>
      <c r="FT283" s="38"/>
      <c r="FU283" s="38"/>
      <c r="FV283" s="38"/>
      <c r="GS283">
        <v>0</v>
      </c>
      <c r="HF283">
        <v>0</v>
      </c>
    </row>
    <row r="284" spans="1:228" x14ac:dyDescent="0.25">
      <c r="A284" s="94"/>
      <c r="B284" s="97"/>
      <c r="C284" s="31" t="s">
        <v>92</v>
      </c>
      <c r="D284" s="84">
        <f t="shared" ref="D284:K284" si="90">SUM(D269:D283)</f>
        <v>4166.1681518862642</v>
      </c>
      <c r="E284" s="85">
        <f t="shared" si="90"/>
        <v>149.94925195629085</v>
      </c>
      <c r="F284" s="85">
        <f t="shared" si="90"/>
        <v>96.093504135904951</v>
      </c>
      <c r="G284" s="85">
        <f t="shared" si="90"/>
        <v>6941.4759758767104</v>
      </c>
      <c r="H284" s="85">
        <f t="shared" si="90"/>
        <v>517.85993085950099</v>
      </c>
      <c r="I284" s="85">
        <f t="shared" si="90"/>
        <v>1975.9541155290367</v>
      </c>
      <c r="J284" s="85">
        <f t="shared" si="90"/>
        <v>0</v>
      </c>
      <c r="K284" s="85">
        <f t="shared" si="90"/>
        <v>0</v>
      </c>
      <c r="L284" s="85">
        <f>SUM(L269:L283)</f>
        <v>0</v>
      </c>
      <c r="M284" s="85">
        <f>SUM(M269:M283)</f>
        <v>12.940069324523085</v>
      </c>
      <c r="N284" s="85">
        <f t="shared" ref="N284:S284" si="91">SUM(N269:N283)</f>
        <v>0</v>
      </c>
      <c r="O284" s="85">
        <f t="shared" si="91"/>
        <v>0</v>
      </c>
      <c r="P284" s="85">
        <f t="shared" si="91"/>
        <v>0</v>
      </c>
      <c r="Q284" s="85">
        <f t="shared" si="91"/>
        <v>0</v>
      </c>
      <c r="R284" s="85">
        <f t="shared" si="91"/>
        <v>0</v>
      </c>
      <c r="S284" s="85">
        <f t="shared" si="91"/>
        <v>0</v>
      </c>
      <c r="T284" s="85">
        <f>SUM(T269:T283)</f>
        <v>0</v>
      </c>
      <c r="U284" s="85"/>
      <c r="V284" s="84">
        <f>SUM(D284:T284)</f>
        <v>13860.440999568231</v>
      </c>
      <c r="W284" s="84">
        <f t="shared" ref="W284:AL284" si="92">SUM(W269:W283)</f>
        <v>0</v>
      </c>
      <c r="X284" s="85">
        <f t="shared" si="92"/>
        <v>0</v>
      </c>
      <c r="Y284" s="85">
        <f t="shared" si="92"/>
        <v>212.43000422013606</v>
      </c>
      <c r="Z284" s="85">
        <f t="shared" si="92"/>
        <v>5067.4565455919956</v>
      </c>
      <c r="AA284" s="85">
        <f t="shared" si="92"/>
        <v>2453.1431847234303</v>
      </c>
      <c r="AB284" s="85">
        <f t="shared" si="92"/>
        <v>20.608674150618992</v>
      </c>
      <c r="AC284" s="85">
        <f t="shared" si="92"/>
        <v>43.80998124985787</v>
      </c>
      <c r="AD284" s="85">
        <f t="shared" si="92"/>
        <v>12972.284709008351</v>
      </c>
      <c r="AE284" s="85">
        <f t="shared" si="92"/>
        <v>0</v>
      </c>
      <c r="AF284" s="85">
        <f t="shared" si="92"/>
        <v>446.80280408543166</v>
      </c>
      <c r="AG284" s="85">
        <f t="shared" si="92"/>
        <v>95.424159215451709</v>
      </c>
      <c r="AH284" s="85">
        <f t="shared" si="92"/>
        <v>0</v>
      </c>
      <c r="AI284" s="85">
        <f t="shared" si="92"/>
        <v>0</v>
      </c>
      <c r="AJ284" s="85">
        <f t="shared" si="92"/>
        <v>0</v>
      </c>
      <c r="AK284" s="85">
        <f t="shared" si="92"/>
        <v>0.54712338239877545</v>
      </c>
      <c r="AL284" s="85">
        <f t="shared" si="92"/>
        <v>0</v>
      </c>
      <c r="AM284" s="85">
        <f>SUM(AM269:AM283)</f>
        <v>6048.4707931834655</v>
      </c>
      <c r="AN284" s="84">
        <f>SUM(W284:AM284)</f>
        <v>27360.977978811134</v>
      </c>
      <c r="AO284" s="86">
        <f>+AN284+V284</f>
        <v>41221.418978379363</v>
      </c>
      <c r="AP284" s="38"/>
      <c r="CJ284">
        <v>0</v>
      </c>
      <c r="DA284">
        <v>0</v>
      </c>
      <c r="DN284">
        <v>0</v>
      </c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>
        <v>0</v>
      </c>
      <c r="EB284" s="38"/>
      <c r="FP284" s="38"/>
      <c r="FQ284" s="38"/>
      <c r="FR284" s="38"/>
      <c r="FS284" s="38"/>
      <c r="FT284" s="38"/>
      <c r="FU284" s="38"/>
      <c r="FV284" s="38"/>
      <c r="GS284">
        <v>0</v>
      </c>
      <c r="HF284">
        <v>0</v>
      </c>
    </row>
    <row r="285" spans="1:228" x14ac:dyDescent="0.25">
      <c r="AP285" s="38"/>
      <c r="CJ285">
        <v>0</v>
      </c>
      <c r="DA285">
        <v>0</v>
      </c>
      <c r="DN285">
        <v>0</v>
      </c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>
        <v>0</v>
      </c>
      <c r="EB285" s="38"/>
      <c r="FP285" s="38"/>
      <c r="FQ285" s="38"/>
      <c r="FR285" s="38"/>
      <c r="FS285" s="38"/>
      <c r="FT285" s="38"/>
      <c r="FU285" s="38"/>
      <c r="FV285" s="38"/>
      <c r="GS285">
        <v>0</v>
      </c>
      <c r="HF285">
        <v>0</v>
      </c>
    </row>
    <row r="286" spans="1:228" x14ac:dyDescent="0.25">
      <c r="CJ286">
        <v>0</v>
      </c>
      <c r="DA286">
        <v>0</v>
      </c>
      <c r="DN286">
        <v>0</v>
      </c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>
        <v>0</v>
      </c>
      <c r="EB286" s="38"/>
      <c r="FP286" s="38"/>
      <c r="FQ286" s="38"/>
      <c r="FR286" s="38"/>
      <c r="FS286" s="38"/>
      <c r="FT286" s="38"/>
      <c r="FU286" s="38"/>
      <c r="FV286" s="38"/>
      <c r="GS286">
        <v>0</v>
      </c>
      <c r="HF286">
        <v>0</v>
      </c>
    </row>
    <row r="287" spans="1:228" x14ac:dyDescent="0.25">
      <c r="A287" s="1"/>
      <c r="B287" s="99" t="s">
        <v>163</v>
      </c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S287" t="s">
        <v>128</v>
      </c>
      <c r="CJ287">
        <v>0</v>
      </c>
      <c r="DA287">
        <v>0</v>
      </c>
      <c r="DN287">
        <v>0</v>
      </c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>
        <v>0</v>
      </c>
      <c r="EB287" s="38"/>
      <c r="FP287" s="38"/>
      <c r="FQ287" s="38"/>
      <c r="FR287" s="38"/>
      <c r="FS287" s="38"/>
      <c r="FT287" s="38"/>
      <c r="FU287" s="38"/>
      <c r="FV287" s="38"/>
      <c r="GS287">
        <v>0</v>
      </c>
      <c r="HF287">
        <v>0</v>
      </c>
    </row>
    <row r="288" spans="1:228" ht="15" customHeight="1" x14ac:dyDescent="0.25">
      <c r="A288" s="2"/>
      <c r="B288" s="3"/>
      <c r="C288" s="4"/>
      <c r="D288" s="88" t="s">
        <v>0</v>
      </c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9"/>
      <c r="W288" s="90" t="s">
        <v>1</v>
      </c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2"/>
      <c r="AO288" s="5"/>
      <c r="AQ288" t="s">
        <v>142</v>
      </c>
      <c r="AS288" t="s">
        <v>95</v>
      </c>
      <c r="BF288" s="38" t="s">
        <v>142</v>
      </c>
      <c r="BG288" s="38"/>
      <c r="BH288" s="38"/>
      <c r="BI288" s="38" t="s">
        <v>95</v>
      </c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U288" t="s">
        <v>142</v>
      </c>
      <c r="BW288" t="s">
        <v>95</v>
      </c>
      <c r="DA288">
        <v>0</v>
      </c>
      <c r="DE288" t="s">
        <v>142</v>
      </c>
      <c r="DG288" t="s">
        <v>95</v>
      </c>
      <c r="DN288">
        <v>0</v>
      </c>
      <c r="DQ288" s="38" t="s">
        <v>142</v>
      </c>
      <c r="DR288" s="38"/>
      <c r="DS288" s="38" t="s">
        <v>95</v>
      </c>
      <c r="DT288" s="38"/>
      <c r="DU288" s="38"/>
      <c r="DV288" s="38"/>
      <c r="DW288" s="38"/>
      <c r="DX288" s="38"/>
      <c r="DY288" s="38"/>
      <c r="DZ288" s="38"/>
      <c r="EA288" s="38"/>
      <c r="EB288" s="38"/>
      <c r="ED288" t="s">
        <v>142</v>
      </c>
      <c r="EF288" t="s">
        <v>95</v>
      </c>
      <c r="EP288" t="s">
        <v>142</v>
      </c>
      <c r="ER288" t="s">
        <v>95</v>
      </c>
      <c r="FB288" t="s">
        <v>142</v>
      </c>
      <c r="FD288" t="s">
        <v>95</v>
      </c>
      <c r="GK288" t="s">
        <v>142</v>
      </c>
      <c r="GM288" t="s">
        <v>95</v>
      </c>
      <c r="GW288" t="s">
        <v>142</v>
      </c>
      <c r="GY288" t="s">
        <v>95</v>
      </c>
      <c r="HF288">
        <v>0</v>
      </c>
      <c r="HR288" t="s">
        <v>142</v>
      </c>
      <c r="HT288" t="s">
        <v>95</v>
      </c>
    </row>
    <row r="289" spans="1:229" s="43" customFormat="1" ht="15" customHeight="1" x14ac:dyDescent="0.25">
      <c r="A289" s="2"/>
      <c r="B289" s="2" t="str">
        <f>+AQ288</f>
        <v>DEPARTAMENTO DE LAMBAYEQUE</v>
      </c>
      <c r="C289" s="6"/>
      <c r="D289" s="53" t="s">
        <v>2</v>
      </c>
      <c r="E289" s="54" t="s">
        <v>3</v>
      </c>
      <c r="F289" s="54" t="s">
        <v>4</v>
      </c>
      <c r="G289" s="54" t="s">
        <v>5</v>
      </c>
      <c r="H289" s="54" t="s">
        <v>6</v>
      </c>
      <c r="I289" s="54" t="s">
        <v>7</v>
      </c>
      <c r="J289" s="54" t="s">
        <v>8</v>
      </c>
      <c r="K289" s="54" t="s">
        <v>9</v>
      </c>
      <c r="L289" s="54" t="s">
        <v>10</v>
      </c>
      <c r="M289" s="54" t="s">
        <v>11</v>
      </c>
      <c r="N289" s="54" t="s">
        <v>12</v>
      </c>
      <c r="O289" s="54" t="s">
        <v>13</v>
      </c>
      <c r="P289" s="54" t="s">
        <v>14</v>
      </c>
      <c r="Q289" s="54" t="s">
        <v>15</v>
      </c>
      <c r="R289" s="54" t="s">
        <v>16</v>
      </c>
      <c r="S289" s="54" t="s">
        <v>17</v>
      </c>
      <c r="T289" s="54" t="s">
        <v>18</v>
      </c>
      <c r="U289" s="55" t="s">
        <v>19</v>
      </c>
      <c r="V289" s="56" t="s">
        <v>20</v>
      </c>
      <c r="W289" s="53" t="s">
        <v>21</v>
      </c>
      <c r="X289" s="54" t="s">
        <v>22</v>
      </c>
      <c r="Y289" s="54" t="s">
        <v>23</v>
      </c>
      <c r="Z289" s="54" t="s">
        <v>24</v>
      </c>
      <c r="AA289" s="54" t="s">
        <v>25</v>
      </c>
      <c r="AB289" s="54" t="s">
        <v>26</v>
      </c>
      <c r="AC289" s="54" t="s">
        <v>27</v>
      </c>
      <c r="AD289" s="54" t="s">
        <v>28</v>
      </c>
      <c r="AE289" s="54" t="s">
        <v>29</v>
      </c>
      <c r="AF289" s="54" t="s">
        <v>30</v>
      </c>
      <c r="AG289" s="54" t="s">
        <v>31</v>
      </c>
      <c r="AH289" s="54" t="s">
        <v>32</v>
      </c>
      <c r="AI289" s="54" t="s">
        <v>33</v>
      </c>
      <c r="AJ289" s="54" t="s">
        <v>34</v>
      </c>
      <c r="AK289" s="54" t="s">
        <v>35</v>
      </c>
      <c r="AL289" s="54" t="s">
        <v>36</v>
      </c>
      <c r="AM289" s="54" t="s">
        <v>37</v>
      </c>
      <c r="AN289" s="57" t="s">
        <v>38</v>
      </c>
      <c r="AO289" s="57" t="s">
        <v>39</v>
      </c>
      <c r="AS289" s="43" t="s">
        <v>106</v>
      </c>
      <c r="AT289" s="43" t="s">
        <v>72</v>
      </c>
      <c r="AU289" s="43" t="s">
        <v>96</v>
      </c>
      <c r="AV289" s="43" t="s">
        <v>43</v>
      </c>
      <c r="AW289" s="43" t="s">
        <v>107</v>
      </c>
      <c r="AX289" s="43" t="s">
        <v>97</v>
      </c>
      <c r="AY289" s="43" t="s">
        <v>98</v>
      </c>
      <c r="AZ289" s="43" t="s">
        <v>99</v>
      </c>
      <c r="BA289" s="43" t="s">
        <v>44</v>
      </c>
      <c r="BB289" s="43" t="s">
        <v>100</v>
      </c>
      <c r="BC289" s="43" t="s">
        <v>101</v>
      </c>
      <c r="BD289" s="43" t="s">
        <v>102</v>
      </c>
      <c r="BF289" s="52" t="s">
        <v>77</v>
      </c>
      <c r="BG289" s="52"/>
      <c r="BH289" s="52" t="s">
        <v>106</v>
      </c>
      <c r="BI289" s="52" t="s">
        <v>96</v>
      </c>
      <c r="BJ289" s="52" t="s">
        <v>72</v>
      </c>
      <c r="BK289" s="52" t="s">
        <v>43</v>
      </c>
      <c r="BL289" s="52" t="s">
        <v>61</v>
      </c>
      <c r="BM289" s="52" t="s">
        <v>97</v>
      </c>
      <c r="BN289" s="52" t="s">
        <v>110</v>
      </c>
      <c r="BO289" s="52" t="s">
        <v>67</v>
      </c>
      <c r="BP289" s="52" t="s">
        <v>98</v>
      </c>
      <c r="BQ289" s="52" t="s">
        <v>99</v>
      </c>
      <c r="BR289" s="52" t="s">
        <v>63</v>
      </c>
      <c r="BS289" s="52" t="s">
        <v>76</v>
      </c>
      <c r="BU289" s="43" t="s">
        <v>116</v>
      </c>
      <c r="BW289" s="43" t="s">
        <v>74</v>
      </c>
      <c r="BX289" s="43" t="s">
        <v>96</v>
      </c>
      <c r="BY289" s="43" t="s">
        <v>72</v>
      </c>
      <c r="BZ289" s="43" t="s">
        <v>43</v>
      </c>
      <c r="CA289" s="43" t="s">
        <v>61</v>
      </c>
      <c r="CB289" s="43" t="s">
        <v>110</v>
      </c>
      <c r="CC289" s="43" t="s">
        <v>111</v>
      </c>
      <c r="CD289" s="43" t="s">
        <v>112</v>
      </c>
      <c r="CE289" s="43" t="s">
        <v>59</v>
      </c>
      <c r="CF289" s="43" t="s">
        <v>97</v>
      </c>
      <c r="CG289" s="43" t="s">
        <v>113</v>
      </c>
      <c r="CH289" s="43" t="s">
        <v>68</v>
      </c>
      <c r="CI289" s="43" t="s">
        <v>98</v>
      </c>
      <c r="CJ289" s="43" t="s">
        <v>99</v>
      </c>
      <c r="CK289" s="43" t="s">
        <v>63</v>
      </c>
      <c r="CL289" s="43" t="s">
        <v>114</v>
      </c>
      <c r="CM289" s="43" t="s">
        <v>115</v>
      </c>
      <c r="CN289" s="43" t="s">
        <v>76</v>
      </c>
      <c r="CO289"/>
      <c r="CP289" s="43" t="s">
        <v>77</v>
      </c>
      <c r="CR289" s="43" t="s">
        <v>106</v>
      </c>
      <c r="CS289" s="43" t="s">
        <v>96</v>
      </c>
      <c r="CT289" s="43" t="s">
        <v>72</v>
      </c>
      <c r="CU289" s="43" t="s">
        <v>43</v>
      </c>
      <c r="CV289" s="43" t="s">
        <v>61</v>
      </c>
      <c r="CW289" s="43" t="s">
        <v>97</v>
      </c>
      <c r="CX289" s="43" t="s">
        <v>113</v>
      </c>
      <c r="CY289" s="43" t="s">
        <v>68</v>
      </c>
      <c r="CZ289" s="43" t="s">
        <v>98</v>
      </c>
      <c r="DA289" s="43" t="s">
        <v>99</v>
      </c>
      <c r="DB289" s="43" t="s">
        <v>63</v>
      </c>
      <c r="DC289" s="43" t="s">
        <v>76</v>
      </c>
      <c r="DD289"/>
      <c r="DE289" s="43" t="s">
        <v>77</v>
      </c>
      <c r="DG289" s="43" t="s">
        <v>106</v>
      </c>
      <c r="DH289" s="43" t="s">
        <v>96</v>
      </c>
      <c r="DI289" s="43" t="s">
        <v>72</v>
      </c>
      <c r="DJ289" s="43" t="s">
        <v>43</v>
      </c>
      <c r="DK289" s="43" t="s">
        <v>61</v>
      </c>
      <c r="DL289" s="43" t="s">
        <v>97</v>
      </c>
      <c r="DM289" s="43" t="s">
        <v>98</v>
      </c>
      <c r="DN289" s="43" t="s">
        <v>99</v>
      </c>
      <c r="DO289" s="43" t="s">
        <v>76</v>
      </c>
      <c r="DP289"/>
      <c r="DQ289" s="52" t="s">
        <v>77</v>
      </c>
      <c r="DR289" s="52"/>
      <c r="DS289" s="52" t="s">
        <v>106</v>
      </c>
      <c r="DT289" s="52" t="s">
        <v>96</v>
      </c>
      <c r="DU289" s="52" t="s">
        <v>72</v>
      </c>
      <c r="DV289" s="52" t="s">
        <v>43</v>
      </c>
      <c r="DW289" s="52" t="s">
        <v>61</v>
      </c>
      <c r="DX289" s="52" t="s">
        <v>45</v>
      </c>
      <c r="DY289" s="52" t="s">
        <v>97</v>
      </c>
      <c r="DZ289" s="52" t="s">
        <v>98</v>
      </c>
      <c r="EA289" s="52" t="s">
        <v>99</v>
      </c>
      <c r="EB289" s="52" t="s">
        <v>76</v>
      </c>
      <c r="EC289"/>
      <c r="ED289" s="43" t="s">
        <v>77</v>
      </c>
      <c r="EF289" s="43" t="s">
        <v>106</v>
      </c>
      <c r="EG289" s="43" t="s">
        <v>96</v>
      </c>
      <c r="EH289" s="43" t="s">
        <v>72</v>
      </c>
      <c r="EI289" s="43" t="s">
        <v>43</v>
      </c>
      <c r="EJ289" s="43" t="s">
        <v>61</v>
      </c>
      <c r="EK289" s="43" t="s">
        <v>97</v>
      </c>
      <c r="EL289" s="43" t="s">
        <v>98</v>
      </c>
      <c r="EM289" s="43" t="s">
        <v>99</v>
      </c>
      <c r="EN289" s="43" t="s">
        <v>76</v>
      </c>
      <c r="EP289" s="43" t="s">
        <v>77</v>
      </c>
      <c r="ER289" s="43" t="s">
        <v>106</v>
      </c>
      <c r="ES289" s="43" t="s">
        <v>96</v>
      </c>
      <c r="ET289" s="43" t="s">
        <v>63</v>
      </c>
      <c r="EU289" s="43" t="s">
        <v>43</v>
      </c>
      <c r="EV289" s="43" t="s">
        <v>125</v>
      </c>
      <c r="EW289" s="43" t="s">
        <v>97</v>
      </c>
      <c r="EX289" s="43" t="s">
        <v>98</v>
      </c>
      <c r="EY289" s="43" t="s">
        <v>99</v>
      </c>
      <c r="EZ289" s="43" t="s">
        <v>76</v>
      </c>
      <c r="FB289" s="43" t="s">
        <v>77</v>
      </c>
      <c r="FD289" s="43" t="s">
        <v>106</v>
      </c>
      <c r="FE289" s="43" t="s">
        <v>96</v>
      </c>
      <c r="FF289" s="43" t="s">
        <v>72</v>
      </c>
      <c r="FG289" s="43" t="s">
        <v>43</v>
      </c>
      <c r="FH289" s="43" t="s">
        <v>61</v>
      </c>
      <c r="FI289" s="43" t="s">
        <v>97</v>
      </c>
      <c r="FJ289" s="43" t="s">
        <v>98</v>
      </c>
      <c r="FK289" s="43" t="s">
        <v>99</v>
      </c>
      <c r="FL289" s="43" t="s">
        <v>76</v>
      </c>
      <c r="GK289" s="43" t="s">
        <v>116</v>
      </c>
      <c r="GM289" s="43" t="s">
        <v>74</v>
      </c>
      <c r="GN289" s="43" t="s">
        <v>96</v>
      </c>
      <c r="GO289" s="43" t="s">
        <v>72</v>
      </c>
      <c r="GP289" s="43" t="s">
        <v>43</v>
      </c>
      <c r="GQ289" s="43" t="s">
        <v>61</v>
      </c>
      <c r="GR289" s="43" t="s">
        <v>98</v>
      </c>
      <c r="GS289" s="43" t="s">
        <v>99</v>
      </c>
      <c r="GT289" s="43" t="s">
        <v>63</v>
      </c>
      <c r="GU289" s="43" t="s">
        <v>76</v>
      </c>
      <c r="GV289"/>
      <c r="GW289" s="43" t="s">
        <v>116</v>
      </c>
      <c r="GY289" s="43" t="s">
        <v>106</v>
      </c>
      <c r="GZ289" s="43" t="s">
        <v>96</v>
      </c>
      <c r="HA289" s="43" t="s">
        <v>72</v>
      </c>
      <c r="HB289" s="43" t="s">
        <v>43</v>
      </c>
      <c r="HC289" s="43" t="s">
        <v>61</v>
      </c>
      <c r="HD289" s="43" t="s">
        <v>67</v>
      </c>
      <c r="HE289" s="43" t="s">
        <v>98</v>
      </c>
      <c r="HF289" s="43" t="s">
        <v>99</v>
      </c>
      <c r="HG289" s="43" t="s">
        <v>76</v>
      </c>
      <c r="HH289"/>
      <c r="HR289" s="43" t="s">
        <v>116</v>
      </c>
      <c r="HT289" s="43" t="s">
        <v>125</v>
      </c>
      <c r="HU289" s="43" t="s">
        <v>76</v>
      </c>
    </row>
    <row r="290" spans="1:229" ht="27" x14ac:dyDescent="0.25">
      <c r="A290" s="12"/>
      <c r="B290" s="13"/>
      <c r="C290" s="14"/>
      <c r="D290" s="15" t="s">
        <v>40</v>
      </c>
      <c r="E290" s="16" t="s">
        <v>41</v>
      </c>
      <c r="F290" s="16" t="s">
        <v>42</v>
      </c>
      <c r="G290" s="16" t="s">
        <v>43</v>
      </c>
      <c r="H290" s="16" t="s">
        <v>44</v>
      </c>
      <c r="I290" s="17" t="s">
        <v>45</v>
      </c>
      <c r="J290" s="17" t="s">
        <v>46</v>
      </c>
      <c r="K290" s="16" t="s">
        <v>47</v>
      </c>
      <c r="L290" s="16" t="s">
        <v>48</v>
      </c>
      <c r="M290" s="16" t="s">
        <v>49</v>
      </c>
      <c r="N290" s="16" t="s">
        <v>50</v>
      </c>
      <c r="O290" s="17" t="s">
        <v>51</v>
      </c>
      <c r="P290" s="17" t="s">
        <v>52</v>
      </c>
      <c r="Q290" s="16" t="s">
        <v>53</v>
      </c>
      <c r="R290" s="16" t="s">
        <v>54</v>
      </c>
      <c r="S290" s="16" t="s">
        <v>55</v>
      </c>
      <c r="T290" s="16" t="s">
        <v>56</v>
      </c>
      <c r="U290" s="18" t="s">
        <v>57</v>
      </c>
      <c r="V290" s="19" t="s">
        <v>58</v>
      </c>
      <c r="W290" s="20" t="s">
        <v>59</v>
      </c>
      <c r="X290" s="16" t="s">
        <v>60</v>
      </c>
      <c r="Y290" s="16" t="s">
        <v>61</v>
      </c>
      <c r="Z290" s="16" t="s">
        <v>62</v>
      </c>
      <c r="AA290" s="16" t="s">
        <v>63</v>
      </c>
      <c r="AB290" s="17" t="s">
        <v>64</v>
      </c>
      <c r="AC290" s="16" t="s">
        <v>65</v>
      </c>
      <c r="AD290" s="16" t="s">
        <v>178</v>
      </c>
      <c r="AE290" s="16" t="s">
        <v>179</v>
      </c>
      <c r="AF290" s="16" t="s">
        <v>67</v>
      </c>
      <c r="AG290" s="16" t="s">
        <v>68</v>
      </c>
      <c r="AH290" s="17" t="s">
        <v>69</v>
      </c>
      <c r="AI290" s="17" t="s">
        <v>70</v>
      </c>
      <c r="AJ290" s="16" t="s">
        <v>71</v>
      </c>
      <c r="AK290" s="16" t="s">
        <v>72</v>
      </c>
      <c r="AL290" s="16" t="s">
        <v>73</v>
      </c>
      <c r="AM290" s="16" t="s">
        <v>74</v>
      </c>
      <c r="AN290" s="21" t="s">
        <v>75</v>
      </c>
      <c r="AO290" s="21" t="s">
        <v>76</v>
      </c>
      <c r="AQ290" t="s">
        <v>93</v>
      </c>
      <c r="AR290" t="s">
        <v>83</v>
      </c>
      <c r="AS290" s="38">
        <v>93.953895539453896</v>
      </c>
      <c r="AT290" s="38">
        <v>0</v>
      </c>
      <c r="AU290" s="38">
        <v>0</v>
      </c>
      <c r="AV290" s="38">
        <v>0</v>
      </c>
      <c r="AW290" s="38">
        <v>0</v>
      </c>
      <c r="AX290" s="38">
        <v>0</v>
      </c>
      <c r="AY290" s="38">
        <v>0</v>
      </c>
      <c r="AZ290" s="38">
        <v>0</v>
      </c>
      <c r="BA290" s="38">
        <v>0</v>
      </c>
      <c r="BB290" s="38">
        <v>0</v>
      </c>
      <c r="BC290" s="38">
        <v>0</v>
      </c>
      <c r="BD290" s="38">
        <v>93.953895539453896</v>
      </c>
      <c r="BF290" s="38" t="s">
        <v>93</v>
      </c>
      <c r="BG290" s="38" t="s">
        <v>83</v>
      </c>
      <c r="BH290" s="38">
        <v>107.94340917318708</v>
      </c>
      <c r="BI290" s="38">
        <v>0</v>
      </c>
      <c r="BJ290" s="38">
        <v>0</v>
      </c>
      <c r="BK290" s="38">
        <v>0</v>
      </c>
      <c r="BL290" s="38">
        <v>0</v>
      </c>
      <c r="BM290" s="38">
        <v>0</v>
      </c>
      <c r="BN290" s="38">
        <v>0</v>
      </c>
      <c r="BO290" s="38">
        <v>0</v>
      </c>
      <c r="BP290" s="38">
        <v>0</v>
      </c>
      <c r="BQ290" s="38">
        <v>0</v>
      </c>
      <c r="BR290" s="38">
        <v>0</v>
      </c>
      <c r="BS290" s="38">
        <v>107.94340917318708</v>
      </c>
      <c r="BT290" s="38"/>
      <c r="BU290" t="s">
        <v>93</v>
      </c>
      <c r="BV290" t="s">
        <v>78</v>
      </c>
      <c r="BW290" s="38">
        <v>35.843505392413334</v>
      </c>
      <c r="BX290" s="38">
        <v>276.583092902011</v>
      </c>
      <c r="BY290" s="38">
        <v>0</v>
      </c>
      <c r="BZ290" s="38">
        <v>215.96419428475463</v>
      </c>
      <c r="CA290" s="38">
        <v>23.095900492354421</v>
      </c>
      <c r="CB290" s="38">
        <v>53.030741342674638</v>
      </c>
      <c r="CC290" s="38">
        <v>3.957498488055295</v>
      </c>
      <c r="CD290" s="38">
        <v>34.052217306353761</v>
      </c>
      <c r="CE290" s="38">
        <v>0</v>
      </c>
      <c r="CF290" s="38"/>
      <c r="CG290" s="38">
        <v>24.606375625918318</v>
      </c>
      <c r="CH290" s="38">
        <v>6.6723950992796688</v>
      </c>
      <c r="CI290" s="38"/>
      <c r="CJ290" s="38">
        <v>166.44288192562871</v>
      </c>
      <c r="CK290" s="38">
        <v>0</v>
      </c>
      <c r="CL290" s="38">
        <v>0</v>
      </c>
      <c r="CM290" s="38">
        <v>0</v>
      </c>
      <c r="CN290" s="38">
        <v>840.24880285944391</v>
      </c>
      <c r="CP290" t="s">
        <v>93</v>
      </c>
      <c r="CQ290" t="s">
        <v>78</v>
      </c>
      <c r="CR290" s="38">
        <v>0.13704189490269036</v>
      </c>
      <c r="CS290" s="38">
        <v>0</v>
      </c>
      <c r="CT290" s="38">
        <v>0</v>
      </c>
      <c r="CU290" s="38">
        <v>0</v>
      </c>
      <c r="CV290" s="38">
        <v>0</v>
      </c>
      <c r="CW290" s="38">
        <v>0</v>
      </c>
      <c r="CX290" s="38">
        <v>0</v>
      </c>
      <c r="CY290" s="38">
        <v>0</v>
      </c>
      <c r="CZ290" s="38">
        <v>0</v>
      </c>
      <c r="DA290" s="38">
        <v>0</v>
      </c>
      <c r="DB290" s="38">
        <v>0</v>
      </c>
      <c r="DC290" s="38">
        <v>0.13704189490269036</v>
      </c>
      <c r="DE290" t="s">
        <v>93</v>
      </c>
      <c r="DF290" t="s">
        <v>81</v>
      </c>
      <c r="DG290" s="38">
        <v>0</v>
      </c>
      <c r="DH290" s="38">
        <v>0</v>
      </c>
      <c r="DI290" s="38">
        <v>0</v>
      </c>
      <c r="DJ290" s="38">
        <v>0</v>
      </c>
      <c r="DK290" s="38">
        <v>0</v>
      </c>
      <c r="DL290" s="38">
        <v>0</v>
      </c>
      <c r="DM290" s="38">
        <v>9.9548255727518964E-2</v>
      </c>
      <c r="DN290" s="38">
        <v>2.6765553568005691</v>
      </c>
      <c r="DO290" s="38">
        <f>+SUM(DG290:DN290)</f>
        <v>2.7761036125280882</v>
      </c>
      <c r="DQ290" s="38" t="s">
        <v>93</v>
      </c>
      <c r="DR290" s="38" t="s">
        <v>81</v>
      </c>
      <c r="DS290" s="38">
        <v>97.11911991085249</v>
      </c>
      <c r="DT290" s="38">
        <v>2.8841947706429918E-11</v>
      </c>
      <c r="DU290" s="38">
        <v>0</v>
      </c>
      <c r="DV290" s="38">
        <v>0</v>
      </c>
      <c r="DW290" s="38">
        <v>0</v>
      </c>
      <c r="DX290" s="38"/>
      <c r="DY290" s="38">
        <v>0</v>
      </c>
      <c r="DZ290" s="38">
        <v>3.0823213679158843</v>
      </c>
      <c r="EA290" s="38">
        <v>67.148433218681106</v>
      </c>
      <c r="EB290" s="38">
        <v>167.34987449747831</v>
      </c>
      <c r="ED290" t="s">
        <v>93</v>
      </c>
      <c r="EE290" t="s">
        <v>83</v>
      </c>
      <c r="EF290" s="38">
        <v>1.0866722103015733</v>
      </c>
      <c r="EG290" s="38">
        <v>0</v>
      </c>
      <c r="EH290" s="38">
        <v>0</v>
      </c>
      <c r="EI290" s="38">
        <v>0</v>
      </c>
      <c r="EJ290" s="38">
        <v>0</v>
      </c>
      <c r="EK290" s="38">
        <v>0</v>
      </c>
      <c r="EL290" s="38">
        <v>0</v>
      </c>
      <c r="EM290" s="38">
        <v>0</v>
      </c>
      <c r="EN290" s="38">
        <v>1.0866722103015733</v>
      </c>
      <c r="EP290" t="s">
        <v>93</v>
      </c>
      <c r="EQ290" t="s">
        <v>83</v>
      </c>
      <c r="ER290" s="38">
        <v>1.0155139621764002</v>
      </c>
      <c r="ES290" s="38">
        <v>0</v>
      </c>
      <c r="ET290" s="38">
        <v>0</v>
      </c>
      <c r="EU290" s="38">
        <v>0</v>
      </c>
      <c r="EV290" s="38">
        <v>0</v>
      </c>
      <c r="EW290" s="38">
        <v>0</v>
      </c>
      <c r="EX290" s="38">
        <v>0</v>
      </c>
      <c r="EY290" s="38">
        <v>0</v>
      </c>
      <c r="EZ290" s="38">
        <v>1.0155139621764002</v>
      </c>
      <c r="FB290" t="s">
        <v>93</v>
      </c>
      <c r="FC290" t="s">
        <v>83</v>
      </c>
      <c r="FD290" s="38">
        <v>5.5427226536384451</v>
      </c>
      <c r="FE290" s="38">
        <v>0</v>
      </c>
      <c r="FF290" s="38">
        <v>0</v>
      </c>
      <c r="FG290" s="38">
        <v>0</v>
      </c>
      <c r="FH290" s="38">
        <v>0</v>
      </c>
      <c r="FI290" s="38">
        <v>0</v>
      </c>
      <c r="FJ290" s="38">
        <v>0</v>
      </c>
      <c r="FK290" s="38">
        <v>0</v>
      </c>
      <c r="FL290" s="38">
        <v>5.5427226536384451</v>
      </c>
      <c r="FP290" s="38"/>
      <c r="FQ290" s="38"/>
      <c r="FR290" s="38"/>
      <c r="FS290" s="38"/>
      <c r="FT290" s="38"/>
      <c r="FU290" s="38"/>
      <c r="FV290" s="38"/>
      <c r="GK290" t="s">
        <v>93</v>
      </c>
      <c r="GL290" s="38" t="s">
        <v>80</v>
      </c>
      <c r="GM290" s="38">
        <v>0</v>
      </c>
      <c r="GN290" s="38"/>
      <c r="GO290" s="38"/>
      <c r="GP290" s="38"/>
      <c r="GQ290" s="38"/>
      <c r="GR290" s="38"/>
      <c r="GS290" s="38"/>
      <c r="GT290" s="38"/>
      <c r="GU290" s="38">
        <v>0</v>
      </c>
      <c r="GW290" t="s">
        <v>93</v>
      </c>
      <c r="GX290" t="s">
        <v>166</v>
      </c>
      <c r="GY290" s="38">
        <v>0</v>
      </c>
      <c r="GZ290" s="38">
        <v>0</v>
      </c>
      <c r="HA290" s="38"/>
      <c r="HB290" s="38"/>
      <c r="HC290" s="38"/>
      <c r="HD290" s="38"/>
      <c r="HE290" s="38">
        <v>0</v>
      </c>
      <c r="HF290" s="38">
        <v>0</v>
      </c>
      <c r="HG290" s="38">
        <v>0</v>
      </c>
      <c r="HR290" t="s">
        <v>93</v>
      </c>
      <c r="HS290" t="s">
        <v>126</v>
      </c>
      <c r="HT290">
        <v>69.383972200223369</v>
      </c>
      <c r="HU290">
        <v>69.383972200223369</v>
      </c>
    </row>
    <row r="291" spans="1:229" ht="18" customHeight="1" x14ac:dyDescent="0.25">
      <c r="A291" s="93" t="s">
        <v>77</v>
      </c>
      <c r="B291" s="96" t="s">
        <v>93</v>
      </c>
      <c r="C291" s="23" t="s">
        <v>78</v>
      </c>
      <c r="D291" s="71">
        <v>3.957498488055295</v>
      </c>
      <c r="E291" s="72">
        <v>53.030741342674638</v>
      </c>
      <c r="F291" s="72">
        <v>34.052217306353761</v>
      </c>
      <c r="G291" s="72">
        <v>215.96419428475463</v>
      </c>
      <c r="H291" s="72"/>
      <c r="I291" s="72">
        <v>1605.2045172573428</v>
      </c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>
        <v>0</v>
      </c>
      <c r="U291" s="73"/>
      <c r="V291" s="71">
        <f>SUM(D291:T291)</f>
        <v>1912.2091686791812</v>
      </c>
      <c r="W291" s="71">
        <v>0</v>
      </c>
      <c r="X291" s="72"/>
      <c r="Y291" s="72">
        <v>23.095900492354421</v>
      </c>
      <c r="Z291" s="72">
        <v>276.583092902011</v>
      </c>
      <c r="AA291" s="72">
        <v>0</v>
      </c>
      <c r="AB291" s="72">
        <v>0</v>
      </c>
      <c r="AC291" s="72"/>
      <c r="AD291" s="72">
        <v>166.44288192562871</v>
      </c>
      <c r="AE291" s="72"/>
      <c r="AF291" s="72">
        <v>24.606375625918318</v>
      </c>
      <c r="AG291" s="72">
        <v>6.6723950992796688</v>
      </c>
      <c r="AH291" s="72"/>
      <c r="AI291" s="72">
        <v>0</v>
      </c>
      <c r="AJ291" s="72">
        <v>0</v>
      </c>
      <c r="AK291" s="72">
        <v>0</v>
      </c>
      <c r="AL291" s="72"/>
      <c r="AM291" s="72">
        <v>35.980547287316021</v>
      </c>
      <c r="AN291" s="74">
        <f>SUM(W291:AM291)</f>
        <v>533.38119333250813</v>
      </c>
      <c r="AO291" s="74">
        <f>+AN291+V291</f>
        <v>2445.5903620116892</v>
      </c>
      <c r="AR291" t="s">
        <v>103</v>
      </c>
      <c r="AS291" s="38">
        <v>17.991855575530561</v>
      </c>
      <c r="AT291" s="38">
        <v>0</v>
      </c>
      <c r="AU291" s="38">
        <v>1246.5425709353653</v>
      </c>
      <c r="AV291" s="38">
        <v>791.78215705403602</v>
      </c>
      <c r="AW291" s="38">
        <v>443.304626935116</v>
      </c>
      <c r="AX291" s="38">
        <v>0</v>
      </c>
      <c r="AY291" s="38">
        <v>0</v>
      </c>
      <c r="AZ291" s="38">
        <v>0</v>
      </c>
      <c r="BA291" s="38">
        <v>0</v>
      </c>
      <c r="BB291" s="38">
        <v>0</v>
      </c>
      <c r="BC291" s="38">
        <v>0</v>
      </c>
      <c r="BD291" s="38">
        <v>2499.6212105000482</v>
      </c>
      <c r="BF291" s="38"/>
      <c r="BG291" s="38" t="s">
        <v>109</v>
      </c>
      <c r="BH291" s="38">
        <v>18.198598099572468</v>
      </c>
      <c r="BI291" s="38">
        <v>71.40697841852608</v>
      </c>
      <c r="BJ291" s="38">
        <v>0</v>
      </c>
      <c r="BK291" s="38">
        <v>58.771946098371757</v>
      </c>
      <c r="BL291" s="38">
        <v>14.644654378861386</v>
      </c>
      <c r="BM291" s="38">
        <v>0</v>
      </c>
      <c r="BN291" s="38">
        <v>0</v>
      </c>
      <c r="BO291" s="38">
        <v>0</v>
      </c>
      <c r="BP291" s="38">
        <v>0</v>
      </c>
      <c r="BQ291" s="38">
        <v>0</v>
      </c>
      <c r="BR291" s="38">
        <v>0</v>
      </c>
      <c r="BS291" s="38">
        <v>163.02217699533168</v>
      </c>
      <c r="BT291" s="38"/>
      <c r="BV291" t="s">
        <v>79</v>
      </c>
      <c r="BW291" s="38">
        <v>36.556412470037294</v>
      </c>
      <c r="BX291" s="38">
        <v>0</v>
      </c>
      <c r="BY291" s="38">
        <v>0</v>
      </c>
      <c r="BZ291" s="38">
        <v>0</v>
      </c>
      <c r="CA291" s="38">
        <v>0</v>
      </c>
      <c r="CB291" s="38">
        <v>0</v>
      </c>
      <c r="CC291" s="38">
        <v>0</v>
      </c>
      <c r="CD291" s="38">
        <v>0</v>
      </c>
      <c r="CE291" s="38"/>
      <c r="CF291" s="38">
        <v>0</v>
      </c>
      <c r="CG291" s="38">
        <v>0</v>
      </c>
      <c r="CH291" s="38">
        <v>0</v>
      </c>
      <c r="CI291" s="38">
        <v>0</v>
      </c>
      <c r="CJ291" s="38">
        <v>0</v>
      </c>
      <c r="CK291" s="38"/>
      <c r="CL291" s="38"/>
      <c r="CM291" s="38"/>
      <c r="CN291" s="38">
        <v>36.556412470037294</v>
      </c>
      <c r="CQ291" t="s">
        <v>81</v>
      </c>
      <c r="CR291" s="38">
        <v>1.6763294827455948</v>
      </c>
      <c r="CS291" s="38">
        <v>0</v>
      </c>
      <c r="CT291" s="38">
        <v>0</v>
      </c>
      <c r="CU291" s="38">
        <v>0</v>
      </c>
      <c r="CV291" s="38">
        <v>0</v>
      </c>
      <c r="CW291" s="38">
        <v>0</v>
      </c>
      <c r="CX291" s="38">
        <v>0</v>
      </c>
      <c r="CY291" s="38">
        <v>0</v>
      </c>
      <c r="CZ291" s="38">
        <v>0</v>
      </c>
      <c r="DA291" s="38">
        <v>0</v>
      </c>
      <c r="DB291" s="38">
        <v>0</v>
      </c>
      <c r="DC291" s="38">
        <v>1.6763294827455948</v>
      </c>
      <c r="DF291" t="s">
        <v>83</v>
      </c>
      <c r="DG291" s="38">
        <v>2.8107656121869213E-4</v>
      </c>
      <c r="DH291" s="38">
        <v>0</v>
      </c>
      <c r="DI291" s="38">
        <v>0</v>
      </c>
      <c r="DJ291" s="38">
        <v>0</v>
      </c>
      <c r="DK291" s="38">
        <v>0</v>
      </c>
      <c r="DL291" s="38">
        <v>0</v>
      </c>
      <c r="DM291" s="38">
        <v>0</v>
      </c>
      <c r="DN291" s="38">
        <v>0</v>
      </c>
      <c r="DO291" s="38">
        <f t="shared" ref="DO291:DO300" si="93">+SUM(DG291:DN291)</f>
        <v>2.8107656121869213E-4</v>
      </c>
      <c r="DQ291" s="38"/>
      <c r="DR291" s="38" t="s">
        <v>83</v>
      </c>
      <c r="DS291" s="38">
        <v>7.3586250040877426</v>
      </c>
      <c r="DT291" s="38">
        <v>0</v>
      </c>
      <c r="DU291" s="38">
        <v>0</v>
      </c>
      <c r="DV291" s="38">
        <v>0</v>
      </c>
      <c r="DW291" s="38">
        <v>0</v>
      </c>
      <c r="DX291" s="38"/>
      <c r="DY291" s="38">
        <v>0</v>
      </c>
      <c r="DZ291" s="38">
        <v>0</v>
      </c>
      <c r="EA291" s="38">
        <v>0</v>
      </c>
      <c r="EB291" s="38">
        <v>7.3586250040877426</v>
      </c>
      <c r="EE291" t="s">
        <v>109</v>
      </c>
      <c r="EF291" s="38">
        <v>2.9383596577713337E-2</v>
      </c>
      <c r="EG291" s="38">
        <v>0.33813998938652712</v>
      </c>
      <c r="EH291" s="38">
        <v>0</v>
      </c>
      <c r="EI291" s="38">
        <v>0</v>
      </c>
      <c r="EJ291" s="38">
        <v>0</v>
      </c>
      <c r="EK291" s="38">
        <v>0</v>
      </c>
      <c r="EL291" s="38">
        <v>0</v>
      </c>
      <c r="EM291" s="38">
        <v>0</v>
      </c>
      <c r="EN291" s="38">
        <v>0.36752358596424045</v>
      </c>
      <c r="EQ291" t="s">
        <v>109</v>
      </c>
      <c r="ER291" s="38">
        <v>0</v>
      </c>
      <c r="ES291" s="38">
        <v>0</v>
      </c>
      <c r="ET291" s="38">
        <v>0</v>
      </c>
      <c r="EU291" s="38">
        <v>0</v>
      </c>
      <c r="EV291" s="38">
        <v>0</v>
      </c>
      <c r="EW291" s="38">
        <v>0</v>
      </c>
      <c r="EX291" s="38">
        <v>0</v>
      </c>
      <c r="EY291" s="38">
        <v>0</v>
      </c>
      <c r="EZ291" s="38">
        <v>0</v>
      </c>
      <c r="FC291" t="s">
        <v>109</v>
      </c>
      <c r="FD291" s="38">
        <v>0.1613951530174676</v>
      </c>
      <c r="FE291" s="38">
        <v>0.11099623282758619</v>
      </c>
      <c r="FF291" s="38">
        <v>0</v>
      </c>
      <c r="FG291" s="38">
        <v>0</v>
      </c>
      <c r="FH291" s="38">
        <v>0</v>
      </c>
      <c r="FI291" s="38">
        <v>0</v>
      </c>
      <c r="FJ291" s="38">
        <v>0</v>
      </c>
      <c r="FK291" s="38">
        <v>0</v>
      </c>
      <c r="FL291" s="38">
        <v>0.27239138584505379</v>
      </c>
      <c r="FP291" s="38"/>
      <c r="FQ291" s="38"/>
      <c r="FR291" s="38"/>
      <c r="FS291" s="38"/>
      <c r="FT291" s="38"/>
      <c r="FU291" s="38"/>
      <c r="FV291" s="38"/>
      <c r="GL291" s="38" t="s">
        <v>83</v>
      </c>
      <c r="GM291" s="38">
        <v>0</v>
      </c>
      <c r="GN291" s="38"/>
      <c r="GO291" s="38"/>
      <c r="GP291" s="38"/>
      <c r="GQ291" s="38"/>
      <c r="GR291" s="38"/>
      <c r="GS291" s="38"/>
      <c r="GT291" s="38"/>
      <c r="GU291" s="38">
        <v>0</v>
      </c>
      <c r="GX291" t="s">
        <v>83</v>
      </c>
      <c r="GY291" s="38">
        <v>0</v>
      </c>
      <c r="GZ291" s="38"/>
      <c r="HA291" s="38"/>
      <c r="HB291" s="38"/>
      <c r="HC291" s="38"/>
      <c r="HD291" s="38"/>
      <c r="HE291" s="38"/>
      <c r="HF291" s="38">
        <v>0</v>
      </c>
      <c r="HG291" s="38">
        <v>0</v>
      </c>
      <c r="HS291" t="s">
        <v>127</v>
      </c>
      <c r="HT291">
        <v>16.526240178870456</v>
      </c>
      <c r="HU291">
        <v>16.526240178870456</v>
      </c>
    </row>
    <row r="292" spans="1:229" ht="27" x14ac:dyDescent="0.25">
      <c r="A292" s="93"/>
      <c r="B292" s="96"/>
      <c r="C292" s="22" t="s">
        <v>79</v>
      </c>
      <c r="D292" s="7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7"/>
      <c r="V292" s="75">
        <f t="shared" ref="V292:V305" si="94">SUM(D292:T292)</f>
        <v>0</v>
      </c>
      <c r="W292" s="75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>
        <v>36.556412470037294</v>
      </c>
      <c r="AN292" s="78">
        <f t="shared" ref="AN292:AN305" si="95">SUM(W292:AM292)</f>
        <v>36.556412470037294</v>
      </c>
      <c r="AO292" s="78">
        <f t="shared" ref="AO292:AO305" si="96">+AN292+V292</f>
        <v>36.556412470037294</v>
      </c>
      <c r="AR292" t="s">
        <v>86</v>
      </c>
      <c r="AS292" s="38">
        <v>8.6964623853658801E-4</v>
      </c>
      <c r="AT292" s="38">
        <v>0</v>
      </c>
      <c r="AU292" s="38">
        <v>5.3610356161564772</v>
      </c>
      <c r="AV292" s="38">
        <v>25.385753336083198</v>
      </c>
      <c r="AW292" s="38">
        <v>13.5543575145351</v>
      </c>
      <c r="AX292" s="38">
        <v>0</v>
      </c>
      <c r="AY292" s="38">
        <v>0</v>
      </c>
      <c r="AZ292" s="38">
        <v>0</v>
      </c>
      <c r="BA292" s="38">
        <v>0</v>
      </c>
      <c r="BB292" s="38">
        <v>0</v>
      </c>
      <c r="BC292" s="38">
        <v>0</v>
      </c>
      <c r="BD292" s="38">
        <v>44.302016113013309</v>
      </c>
      <c r="BF292" s="38"/>
      <c r="BG292" s="38" t="s">
        <v>85</v>
      </c>
      <c r="BH292" s="38">
        <v>53.177230692264025</v>
      </c>
      <c r="BI292" s="38">
        <v>0</v>
      </c>
      <c r="BJ292" s="38">
        <v>0</v>
      </c>
      <c r="BK292" s="38">
        <v>0</v>
      </c>
      <c r="BL292" s="38">
        <v>0</v>
      </c>
      <c r="BM292" s="38">
        <v>0</v>
      </c>
      <c r="BN292" s="38">
        <v>0</v>
      </c>
      <c r="BO292" s="38">
        <v>0</v>
      </c>
      <c r="BP292" s="38">
        <v>0</v>
      </c>
      <c r="BQ292" s="38">
        <v>0</v>
      </c>
      <c r="BR292" s="38">
        <v>0</v>
      </c>
      <c r="BS292" s="38">
        <v>53.177230692264025</v>
      </c>
      <c r="BT292" s="38"/>
      <c r="BV292" t="s">
        <v>80</v>
      </c>
      <c r="BW292" s="38">
        <v>21.218702990144351</v>
      </c>
      <c r="BX292" s="38">
        <v>0</v>
      </c>
      <c r="BY292" s="38">
        <v>0</v>
      </c>
      <c r="BZ292" s="38">
        <v>0</v>
      </c>
      <c r="CA292" s="38">
        <v>0</v>
      </c>
      <c r="CB292" s="38">
        <v>0</v>
      </c>
      <c r="CC292" s="38">
        <v>0</v>
      </c>
      <c r="CD292" s="38">
        <v>0</v>
      </c>
      <c r="CE292" s="38"/>
      <c r="CF292" s="38">
        <v>0</v>
      </c>
      <c r="CG292" s="38">
        <v>0</v>
      </c>
      <c r="CH292" s="38">
        <v>0</v>
      </c>
      <c r="CI292" s="38">
        <v>0</v>
      </c>
      <c r="CJ292" s="38">
        <v>0</v>
      </c>
      <c r="CK292" s="38"/>
      <c r="CL292" s="38"/>
      <c r="CM292" s="38"/>
      <c r="CN292" s="38">
        <v>21.218702990144351</v>
      </c>
      <c r="CQ292" t="s">
        <v>83</v>
      </c>
      <c r="CR292" s="38">
        <v>1.0716302707870672E-2</v>
      </c>
      <c r="CS292" s="38">
        <v>0</v>
      </c>
      <c r="CT292" s="38">
        <v>0</v>
      </c>
      <c r="CU292" s="38">
        <v>0</v>
      </c>
      <c r="CV292" s="38">
        <v>0</v>
      </c>
      <c r="CW292" s="38">
        <v>0</v>
      </c>
      <c r="CX292" s="38">
        <v>0</v>
      </c>
      <c r="CY292" s="38">
        <v>0</v>
      </c>
      <c r="CZ292" s="38">
        <v>0</v>
      </c>
      <c r="DA292" s="38">
        <v>0</v>
      </c>
      <c r="DB292" s="38">
        <v>0</v>
      </c>
      <c r="DC292" s="38">
        <v>1.0716302707870672E-2</v>
      </c>
      <c r="DF292" t="s">
        <v>109</v>
      </c>
      <c r="DG292" s="38">
        <v>1.2487119475665219E-6</v>
      </c>
      <c r="DH292" s="38">
        <v>1.8029762957631097E-2</v>
      </c>
      <c r="DI292" s="38">
        <v>0</v>
      </c>
      <c r="DJ292" s="38">
        <v>0</v>
      </c>
      <c r="DK292" s="38">
        <v>4.5129210098371412E-4</v>
      </c>
      <c r="DL292" s="38">
        <v>0</v>
      </c>
      <c r="DM292" s="38">
        <v>0</v>
      </c>
      <c r="DN292" s="38">
        <v>0</v>
      </c>
      <c r="DO292" s="38">
        <f t="shared" si="93"/>
        <v>1.8482303770562376E-2</v>
      </c>
      <c r="DQ292" s="38"/>
      <c r="DR292" s="38" t="s">
        <v>84</v>
      </c>
      <c r="DS292" s="38">
        <v>2.6598559391191087E-2</v>
      </c>
      <c r="DT292" s="38">
        <v>0.24519847208112491</v>
      </c>
      <c r="DU292" s="38">
        <v>0</v>
      </c>
      <c r="DV292" s="38">
        <v>3.5296469354071798</v>
      </c>
      <c r="DW292" s="38">
        <v>6.7845151166645804E-3</v>
      </c>
      <c r="DX292" s="38"/>
      <c r="DY292" s="38">
        <v>0</v>
      </c>
      <c r="DZ292" s="38">
        <v>0</v>
      </c>
      <c r="EA292" s="38">
        <v>0</v>
      </c>
      <c r="EB292" s="38">
        <v>3.8082284819961605</v>
      </c>
      <c r="EE292" t="s">
        <v>85</v>
      </c>
      <c r="EF292" s="38">
        <v>0.34211670531351213</v>
      </c>
      <c r="EG292" s="38">
        <v>0</v>
      </c>
      <c r="EH292" s="38">
        <v>0</v>
      </c>
      <c r="EI292" s="38">
        <v>0</v>
      </c>
      <c r="EJ292" s="38">
        <v>0</v>
      </c>
      <c r="EK292" s="38">
        <v>0</v>
      </c>
      <c r="EL292" s="38">
        <v>0</v>
      </c>
      <c r="EM292" s="38">
        <v>0</v>
      </c>
      <c r="EN292" s="38">
        <v>0.34211670531351213</v>
      </c>
      <c r="EQ292" t="s">
        <v>85</v>
      </c>
      <c r="ER292" s="38">
        <v>5.4146877599999997E-2</v>
      </c>
      <c r="ES292" s="38">
        <v>0</v>
      </c>
      <c r="ET292" s="38">
        <v>0</v>
      </c>
      <c r="EU292" s="38">
        <v>0</v>
      </c>
      <c r="EV292" s="38">
        <v>0</v>
      </c>
      <c r="EW292" s="38">
        <v>0</v>
      </c>
      <c r="EX292" s="38">
        <v>0</v>
      </c>
      <c r="EY292" s="38">
        <v>0</v>
      </c>
      <c r="EZ292" s="38">
        <v>5.4146877599999997E-2</v>
      </c>
      <c r="FC292" t="s">
        <v>85</v>
      </c>
      <c r="FD292" s="38">
        <v>0.83634397067920874</v>
      </c>
      <c r="FE292" s="38">
        <v>0</v>
      </c>
      <c r="FF292" s="38">
        <v>0</v>
      </c>
      <c r="FG292" s="38">
        <v>0</v>
      </c>
      <c r="FH292" s="38">
        <v>0</v>
      </c>
      <c r="FI292" s="38">
        <v>0</v>
      </c>
      <c r="FJ292" s="38">
        <v>0</v>
      </c>
      <c r="FK292" s="38">
        <v>0</v>
      </c>
      <c r="FL292" s="38">
        <v>0.83634397067920874</v>
      </c>
      <c r="FP292" s="38"/>
      <c r="FQ292" s="38"/>
      <c r="FR292" s="38"/>
      <c r="FS292" s="38"/>
      <c r="FT292" s="38"/>
      <c r="FU292" s="38"/>
      <c r="FV292" s="38"/>
      <c r="GL292" s="38" t="s">
        <v>109</v>
      </c>
      <c r="GM292" s="38">
        <v>0</v>
      </c>
      <c r="GN292" s="38">
        <v>0</v>
      </c>
      <c r="GO292" s="38">
        <v>0</v>
      </c>
      <c r="GP292" s="38">
        <v>0</v>
      </c>
      <c r="GQ292" s="38">
        <v>0</v>
      </c>
      <c r="GR292" s="38"/>
      <c r="GS292" s="38"/>
      <c r="GT292" s="38"/>
      <c r="GU292" s="38">
        <v>0</v>
      </c>
      <c r="GX292" t="s">
        <v>109</v>
      </c>
      <c r="GY292" s="38">
        <v>0</v>
      </c>
      <c r="GZ292" s="38">
        <v>0</v>
      </c>
      <c r="HA292" s="38">
        <v>0</v>
      </c>
      <c r="HB292" s="38">
        <v>0</v>
      </c>
      <c r="HC292" s="38">
        <v>0</v>
      </c>
      <c r="HD292" s="38"/>
      <c r="HE292" s="38"/>
      <c r="HF292" s="38">
        <v>0</v>
      </c>
      <c r="HG292" s="38">
        <v>0</v>
      </c>
      <c r="HS292" t="s">
        <v>76</v>
      </c>
      <c r="HT292">
        <v>85.910212379093821</v>
      </c>
      <c r="HU292">
        <v>85.910212379093821</v>
      </c>
    </row>
    <row r="293" spans="1:229" x14ac:dyDescent="0.25">
      <c r="A293" s="93"/>
      <c r="B293" s="96"/>
      <c r="C293" s="23" t="s">
        <v>80</v>
      </c>
      <c r="D293" s="71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3"/>
      <c r="V293" s="71">
        <f t="shared" si="94"/>
        <v>0</v>
      </c>
      <c r="W293" s="71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>
        <v>21.218702990144351</v>
      </c>
      <c r="AN293" s="74">
        <f t="shared" si="95"/>
        <v>21.218702990144351</v>
      </c>
      <c r="AO293" s="74">
        <f t="shared" si="96"/>
        <v>21.218702990144351</v>
      </c>
      <c r="AR293" t="s">
        <v>104</v>
      </c>
      <c r="AS293" s="38">
        <v>0</v>
      </c>
      <c r="AT293" s="38">
        <v>0</v>
      </c>
      <c r="AU293" s="38">
        <v>3.2586863005576797E-2</v>
      </c>
      <c r="AV293" s="38">
        <v>0</v>
      </c>
      <c r="AW293" s="38">
        <v>0</v>
      </c>
      <c r="AX293" s="38">
        <v>0</v>
      </c>
      <c r="AY293" s="38">
        <v>0</v>
      </c>
      <c r="AZ293" s="38">
        <v>0</v>
      </c>
      <c r="BA293" s="38">
        <v>0</v>
      </c>
      <c r="BB293" s="38">
        <v>0</v>
      </c>
      <c r="BC293" s="38">
        <v>0</v>
      </c>
      <c r="BD293" s="38">
        <v>3.2586863005576797E-2</v>
      </c>
      <c r="BF293" s="38"/>
      <c r="BG293" s="38" t="s">
        <v>86</v>
      </c>
      <c r="BH293" s="38">
        <v>8.7797895978561584</v>
      </c>
      <c r="BI293" s="38">
        <v>0</v>
      </c>
      <c r="BJ293" s="38">
        <v>0</v>
      </c>
      <c r="BK293" s="38">
        <v>8.9855280834375275</v>
      </c>
      <c r="BL293" s="38">
        <v>0</v>
      </c>
      <c r="BM293" s="38">
        <v>7.3188568974621147</v>
      </c>
      <c r="BN293" s="38">
        <v>0</v>
      </c>
      <c r="BO293" s="38">
        <v>0</v>
      </c>
      <c r="BP293" s="38">
        <v>0</v>
      </c>
      <c r="BQ293" s="38">
        <v>0</v>
      </c>
      <c r="BR293" s="38">
        <v>0</v>
      </c>
      <c r="BS293" s="38">
        <v>25.084174578755803</v>
      </c>
      <c r="BT293" s="38"/>
      <c r="BV293" t="s">
        <v>81</v>
      </c>
      <c r="BW293" s="38">
        <v>347.9033742486285</v>
      </c>
      <c r="BX293" s="38">
        <v>0</v>
      </c>
      <c r="BY293" s="38">
        <v>0</v>
      </c>
      <c r="BZ293" s="38">
        <v>0</v>
      </c>
      <c r="CA293" s="38">
        <v>0</v>
      </c>
      <c r="CB293" s="38">
        <v>0</v>
      </c>
      <c r="CC293" s="38">
        <v>0</v>
      </c>
      <c r="CD293" s="38">
        <v>0</v>
      </c>
      <c r="CE293" s="38"/>
      <c r="CF293" s="38">
        <v>0</v>
      </c>
      <c r="CG293" s="38">
        <v>0</v>
      </c>
      <c r="CH293" s="38">
        <v>0</v>
      </c>
      <c r="CI293" s="38">
        <v>0</v>
      </c>
      <c r="CJ293" s="38">
        <v>0</v>
      </c>
      <c r="CK293" s="38"/>
      <c r="CL293" s="38"/>
      <c r="CM293" s="38"/>
      <c r="CN293" s="38">
        <v>347.9033742486285</v>
      </c>
      <c r="CQ293" t="s">
        <v>84</v>
      </c>
      <c r="CR293" s="38">
        <v>6.3016613684291753E-3</v>
      </c>
      <c r="CS293" s="38">
        <v>0</v>
      </c>
      <c r="CT293" s="38">
        <v>0</v>
      </c>
      <c r="CU293" s="38">
        <v>0</v>
      </c>
      <c r="CV293" s="38">
        <v>0</v>
      </c>
      <c r="CW293" s="38">
        <v>0</v>
      </c>
      <c r="CX293" s="38">
        <v>0</v>
      </c>
      <c r="CY293" s="38">
        <v>0</v>
      </c>
      <c r="CZ293" s="38">
        <v>0</v>
      </c>
      <c r="DA293" s="38">
        <v>0</v>
      </c>
      <c r="DB293" s="38">
        <v>0</v>
      </c>
      <c r="DC293" s="38">
        <v>6.3016613684291753E-3</v>
      </c>
      <c r="DF293" t="s">
        <v>85</v>
      </c>
      <c r="DG293" s="38">
        <v>9.4527060850248398E-4</v>
      </c>
      <c r="DH293" s="38">
        <v>0</v>
      </c>
      <c r="DI293" s="38">
        <v>0</v>
      </c>
      <c r="DJ293" s="38">
        <v>0</v>
      </c>
      <c r="DK293" s="38">
        <v>0</v>
      </c>
      <c r="DL293" s="38">
        <v>0</v>
      </c>
      <c r="DM293" s="38">
        <v>0</v>
      </c>
      <c r="DN293" s="38">
        <v>0</v>
      </c>
      <c r="DO293" s="38">
        <f t="shared" si="93"/>
        <v>9.4527060850248398E-4</v>
      </c>
      <c r="DQ293" s="38"/>
      <c r="DR293" s="38" t="s">
        <v>117</v>
      </c>
      <c r="DS293" s="38"/>
      <c r="DT293" s="38"/>
      <c r="DU293" s="38"/>
      <c r="DV293" s="38"/>
      <c r="DW293" s="38"/>
      <c r="DX293" s="38">
        <v>1605.2045172573428</v>
      </c>
      <c r="DY293" s="38"/>
      <c r="DZ293" s="38"/>
      <c r="EA293" s="38"/>
      <c r="EB293" s="38">
        <v>1605.2045172573428</v>
      </c>
      <c r="EE293" t="s">
        <v>86</v>
      </c>
      <c r="EF293" s="38">
        <v>0</v>
      </c>
      <c r="EG293" s="38">
        <v>0</v>
      </c>
      <c r="EH293" s="38">
        <v>0</v>
      </c>
      <c r="EI293" s="38">
        <v>0</v>
      </c>
      <c r="EJ293" s="38">
        <v>0</v>
      </c>
      <c r="EK293" s="38">
        <v>0</v>
      </c>
      <c r="EL293" s="38">
        <v>0</v>
      </c>
      <c r="EM293" s="38">
        <v>0</v>
      </c>
      <c r="EN293" s="38">
        <v>0</v>
      </c>
      <c r="EQ293" t="s">
        <v>86</v>
      </c>
      <c r="ER293" s="38">
        <v>0</v>
      </c>
      <c r="ES293" s="38">
        <v>0</v>
      </c>
      <c r="ET293" s="38">
        <v>0</v>
      </c>
      <c r="EU293" s="38">
        <v>0</v>
      </c>
      <c r="EV293" s="38">
        <v>0</v>
      </c>
      <c r="EW293" s="38">
        <v>0</v>
      </c>
      <c r="EX293" s="38">
        <v>0</v>
      </c>
      <c r="EY293" s="38">
        <v>0</v>
      </c>
      <c r="EZ293" s="38">
        <v>0</v>
      </c>
      <c r="FC293" t="s">
        <v>86</v>
      </c>
      <c r="FD293" s="38">
        <v>0</v>
      </c>
      <c r="FE293" s="38">
        <v>0</v>
      </c>
      <c r="FF293" s="38">
        <v>0</v>
      </c>
      <c r="FG293" s="38">
        <v>0</v>
      </c>
      <c r="FH293" s="38">
        <v>0</v>
      </c>
      <c r="FI293" s="38">
        <v>0</v>
      </c>
      <c r="FJ293" s="38">
        <v>0</v>
      </c>
      <c r="FK293" s="38">
        <v>0</v>
      </c>
      <c r="FL293" s="38">
        <v>0</v>
      </c>
      <c r="FP293" s="38"/>
      <c r="FQ293" s="38"/>
      <c r="FR293" s="38"/>
      <c r="FS293" s="38"/>
      <c r="FT293" s="38"/>
      <c r="FU293" s="38"/>
      <c r="FV293" s="38"/>
      <c r="GL293" s="38" t="s">
        <v>85</v>
      </c>
      <c r="GM293" s="38">
        <v>0</v>
      </c>
      <c r="GO293" s="38"/>
      <c r="GP293" s="38"/>
      <c r="GQ293" s="38"/>
      <c r="GR293" s="38"/>
      <c r="GS293" s="38"/>
      <c r="GT293" s="38"/>
      <c r="GU293" s="38">
        <v>0</v>
      </c>
      <c r="GX293" t="s">
        <v>121</v>
      </c>
      <c r="GY293" s="38">
        <v>0</v>
      </c>
      <c r="GZ293" s="38"/>
      <c r="HA293" s="38"/>
      <c r="HB293" s="38"/>
      <c r="HC293" s="38"/>
      <c r="HD293" s="38"/>
      <c r="HE293" s="38"/>
      <c r="HF293" s="38">
        <v>0</v>
      </c>
      <c r="HG293" s="38">
        <v>0</v>
      </c>
    </row>
    <row r="294" spans="1:229" ht="18" x14ac:dyDescent="0.25">
      <c r="A294" s="93"/>
      <c r="B294" s="96"/>
      <c r="C294" s="22" t="s">
        <v>81</v>
      </c>
      <c r="D294" s="75"/>
      <c r="E294" s="76"/>
      <c r="F294" s="76"/>
      <c r="G294" s="76"/>
      <c r="H294" s="76"/>
      <c r="I294" s="76"/>
      <c r="J294" s="76"/>
      <c r="K294" s="76">
        <v>0</v>
      </c>
      <c r="L294" s="76"/>
      <c r="M294" s="76"/>
      <c r="N294" s="76"/>
      <c r="O294" s="76"/>
      <c r="P294" s="76"/>
      <c r="Q294" s="76"/>
      <c r="R294" s="76"/>
      <c r="S294" s="76"/>
      <c r="T294" s="76"/>
      <c r="U294" s="77"/>
      <c r="V294" s="75">
        <f t="shared" si="94"/>
        <v>0</v>
      </c>
      <c r="W294" s="75"/>
      <c r="X294" s="76"/>
      <c r="Y294" s="76"/>
      <c r="Z294" s="76">
        <v>2.8841947706429918E-11</v>
      </c>
      <c r="AA294" s="76">
        <v>279.3631166615599</v>
      </c>
      <c r="AB294" s="76">
        <v>3.2401514788931483</v>
      </c>
      <c r="AC294" s="76">
        <v>6.467263074470555</v>
      </c>
      <c r="AD294" s="76">
        <v>169.69515105671744</v>
      </c>
      <c r="AE294" s="76"/>
      <c r="AF294" s="76">
        <v>5.8281855249745156E-2</v>
      </c>
      <c r="AG294" s="76"/>
      <c r="AH294" s="76"/>
      <c r="AI294" s="76"/>
      <c r="AJ294" s="76"/>
      <c r="AK294" s="76">
        <v>0</v>
      </c>
      <c r="AL294" s="76"/>
      <c r="AM294" s="76">
        <v>542.24968586566104</v>
      </c>
      <c r="AN294" s="78">
        <f t="shared" si="95"/>
        <v>1001.0736499925806</v>
      </c>
      <c r="AO294" s="78">
        <f t="shared" si="96"/>
        <v>1001.0736499925806</v>
      </c>
      <c r="AR294" t="s">
        <v>108</v>
      </c>
      <c r="AS294" s="38">
        <v>2.6160257855046294</v>
      </c>
      <c r="AT294" s="38">
        <v>0</v>
      </c>
      <c r="AU294" s="38">
        <v>0</v>
      </c>
      <c r="AV294" s="38">
        <v>0</v>
      </c>
      <c r="AW294" s="38">
        <v>0</v>
      </c>
      <c r="AX294" s="38">
        <v>0</v>
      </c>
      <c r="AY294" s="38">
        <v>0</v>
      </c>
      <c r="AZ294" s="38">
        <v>0</v>
      </c>
      <c r="BA294" s="38">
        <v>0</v>
      </c>
      <c r="BB294" s="38">
        <v>0</v>
      </c>
      <c r="BC294" s="38">
        <v>0</v>
      </c>
      <c r="BD294" s="38">
        <v>2.6160257855046294</v>
      </c>
      <c r="BF294" s="38"/>
      <c r="BG294" s="38" t="s">
        <v>87</v>
      </c>
      <c r="BH294" s="38">
        <v>5.8925074035583815E-2</v>
      </c>
      <c r="BI294" s="38">
        <v>0</v>
      </c>
      <c r="BJ294" s="38">
        <v>0</v>
      </c>
      <c r="BK294" s="38">
        <v>0</v>
      </c>
      <c r="BL294" s="38">
        <v>0</v>
      </c>
      <c r="BM294" s="38">
        <v>0</v>
      </c>
      <c r="BN294" s="38">
        <v>0.28248946024560295</v>
      </c>
      <c r="BO294" s="38">
        <v>0</v>
      </c>
      <c r="BP294" s="38">
        <v>0</v>
      </c>
      <c r="BQ294" s="38">
        <v>0</v>
      </c>
      <c r="BR294" s="38">
        <v>0</v>
      </c>
      <c r="BS294" s="38">
        <v>0.34141453428118679</v>
      </c>
      <c r="BT294" s="38"/>
      <c r="BV294" t="s">
        <v>83</v>
      </c>
      <c r="BW294" s="38">
        <v>9.907419419955902</v>
      </c>
      <c r="BX294" s="38">
        <v>0</v>
      </c>
      <c r="BY294" s="38">
        <v>0</v>
      </c>
      <c r="BZ294" s="38">
        <v>0</v>
      </c>
      <c r="CA294" s="38">
        <v>0</v>
      </c>
      <c r="CB294" s="38">
        <v>0</v>
      </c>
      <c r="CC294" s="38">
        <v>0</v>
      </c>
      <c r="CD294" s="38">
        <v>0</v>
      </c>
      <c r="CE294" s="38"/>
      <c r="CF294" s="38">
        <v>0</v>
      </c>
      <c r="CG294" s="38">
        <v>0</v>
      </c>
      <c r="CH294" s="38">
        <v>0</v>
      </c>
      <c r="CI294" s="38">
        <v>0</v>
      </c>
      <c r="CJ294" s="38">
        <v>0</v>
      </c>
      <c r="CK294" s="38"/>
      <c r="CL294" s="38"/>
      <c r="CM294" s="38"/>
      <c r="CN294" s="38">
        <v>9.907419419955902</v>
      </c>
      <c r="CQ294" t="s">
        <v>85</v>
      </c>
      <c r="CR294" s="38">
        <v>4.2461569687505667E-4</v>
      </c>
      <c r="CS294" s="38">
        <v>0</v>
      </c>
      <c r="CT294" s="38">
        <v>0</v>
      </c>
      <c r="CU294" s="38">
        <v>0</v>
      </c>
      <c r="CV294" s="38">
        <v>0</v>
      </c>
      <c r="CW294" s="38">
        <v>0</v>
      </c>
      <c r="CX294" s="38">
        <v>0</v>
      </c>
      <c r="CY294" s="38">
        <v>0</v>
      </c>
      <c r="CZ294" s="38">
        <v>0</v>
      </c>
      <c r="DA294" s="38">
        <v>0</v>
      </c>
      <c r="DB294" s="38">
        <v>0</v>
      </c>
      <c r="DC294" s="38">
        <v>4.2461569687505667E-4</v>
      </c>
      <c r="DF294" t="s">
        <v>86</v>
      </c>
      <c r="DG294" s="38">
        <v>0</v>
      </c>
      <c r="DH294" s="38">
        <v>0</v>
      </c>
      <c r="DI294" s="38">
        <v>0</v>
      </c>
      <c r="DJ294" s="38">
        <v>0</v>
      </c>
      <c r="DK294" s="38">
        <v>0</v>
      </c>
      <c r="DL294" s="38">
        <v>0</v>
      </c>
      <c r="DM294" s="38">
        <v>0</v>
      </c>
      <c r="DN294" s="38">
        <v>0</v>
      </c>
      <c r="DO294" s="38">
        <f t="shared" si="93"/>
        <v>0</v>
      </c>
      <c r="DQ294" s="38"/>
      <c r="DR294" s="38" t="s">
        <v>85</v>
      </c>
      <c r="DS294" s="38">
        <v>0.68469740492155196</v>
      </c>
      <c r="DT294" s="38">
        <v>0</v>
      </c>
      <c r="DU294" s="38">
        <v>0</v>
      </c>
      <c r="DV294" s="38">
        <v>0</v>
      </c>
      <c r="DW294" s="38">
        <v>0</v>
      </c>
      <c r="DX294" s="38"/>
      <c r="DY294" s="38">
        <v>0</v>
      </c>
      <c r="DZ294" s="38">
        <v>0</v>
      </c>
      <c r="EA294" s="38">
        <v>0</v>
      </c>
      <c r="EB294" s="38">
        <v>0.68469740492155196</v>
      </c>
      <c r="EE294" t="s">
        <v>87</v>
      </c>
      <c r="EF294" s="38">
        <v>0</v>
      </c>
      <c r="EG294" s="38">
        <v>0</v>
      </c>
      <c r="EH294" s="38">
        <v>0</v>
      </c>
      <c r="EI294" s="38">
        <v>0</v>
      </c>
      <c r="EJ294" s="38">
        <v>0</v>
      </c>
      <c r="EK294" s="38">
        <v>0</v>
      </c>
      <c r="EL294" s="38">
        <v>0</v>
      </c>
      <c r="EM294" s="38">
        <v>0</v>
      </c>
      <c r="EN294" s="38">
        <v>0</v>
      </c>
      <c r="EQ294" t="s">
        <v>87</v>
      </c>
      <c r="ER294" s="38">
        <v>0</v>
      </c>
      <c r="ES294" s="38">
        <v>0</v>
      </c>
      <c r="ET294" s="38">
        <v>0</v>
      </c>
      <c r="EU294" s="38">
        <v>0</v>
      </c>
      <c r="EV294" s="38">
        <v>0</v>
      </c>
      <c r="EW294" s="38">
        <v>0</v>
      </c>
      <c r="EX294" s="38">
        <v>0</v>
      </c>
      <c r="EY294" s="38">
        <v>0</v>
      </c>
      <c r="EZ294" s="38">
        <v>0</v>
      </c>
      <c r="FC294" t="s">
        <v>87</v>
      </c>
      <c r="FD294" s="38">
        <v>0.26402661089280005</v>
      </c>
      <c r="FE294" s="38">
        <v>0</v>
      </c>
      <c r="FF294" s="38">
        <v>0</v>
      </c>
      <c r="FG294" s="38">
        <v>0</v>
      </c>
      <c r="FH294" s="38">
        <v>0</v>
      </c>
      <c r="FI294" s="38">
        <v>0</v>
      </c>
      <c r="FJ294" s="38">
        <v>0</v>
      </c>
      <c r="FK294" s="38">
        <v>0</v>
      </c>
      <c r="FL294" s="38">
        <v>0.26402661089280005</v>
      </c>
      <c r="FP294" s="38"/>
      <c r="FQ294" s="38"/>
      <c r="FR294" s="38"/>
      <c r="FS294" s="38"/>
      <c r="FT294" s="38"/>
      <c r="FU294" s="38"/>
      <c r="FV294" s="38"/>
      <c r="GL294" s="38" t="s">
        <v>87</v>
      </c>
      <c r="GM294" s="38"/>
      <c r="GN294" s="38"/>
      <c r="GO294" s="38">
        <v>0</v>
      </c>
      <c r="GP294" s="38"/>
      <c r="GQ294" s="38"/>
      <c r="GR294" s="38"/>
      <c r="GS294" s="38"/>
      <c r="GT294" s="38"/>
      <c r="GU294" s="38">
        <v>0</v>
      </c>
      <c r="GX294" t="s">
        <v>86</v>
      </c>
      <c r="GY294" s="38"/>
      <c r="GZ294" s="38"/>
      <c r="HA294" s="38"/>
      <c r="HB294" s="38">
        <v>0</v>
      </c>
      <c r="HC294" s="38"/>
      <c r="HD294" s="38"/>
      <c r="HE294" s="38"/>
      <c r="HF294" s="38">
        <v>0</v>
      </c>
      <c r="HG294" s="38">
        <v>0</v>
      </c>
    </row>
    <row r="295" spans="1:229" ht="18" x14ac:dyDescent="0.25">
      <c r="A295" s="93"/>
      <c r="B295" s="96"/>
      <c r="C295" s="23" t="s">
        <v>82</v>
      </c>
      <c r="D295" s="71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3"/>
      <c r="V295" s="71">
        <f t="shared" si="94"/>
        <v>0</v>
      </c>
      <c r="W295" s="71"/>
      <c r="X295" s="72"/>
      <c r="Y295" s="72"/>
      <c r="Z295" s="72">
        <v>1248.320531580405</v>
      </c>
      <c r="AA295" s="72">
        <v>1962.2955432076831</v>
      </c>
      <c r="AB295" s="72">
        <v>0</v>
      </c>
      <c r="AC295" s="72">
        <v>85.910212379093821</v>
      </c>
      <c r="AD295" s="72">
        <v>4718.6950305593436</v>
      </c>
      <c r="AE295" s="72"/>
      <c r="AF295" s="72">
        <v>0</v>
      </c>
      <c r="AG295" s="72"/>
      <c r="AH295" s="72"/>
      <c r="AI295" s="72"/>
      <c r="AJ295" s="72"/>
      <c r="AK295" s="72">
        <v>382.31301366559632</v>
      </c>
      <c r="AL295" s="72"/>
      <c r="AM295" s="72">
        <v>0</v>
      </c>
      <c r="AN295" s="74">
        <f t="shared" si="95"/>
        <v>8397.5343313921221</v>
      </c>
      <c r="AO295" s="74">
        <f t="shared" si="96"/>
        <v>8397.5343313921221</v>
      </c>
      <c r="AR295" t="s">
        <v>85</v>
      </c>
      <c r="AS295" s="38">
        <v>300.74984000750482</v>
      </c>
      <c r="AT295" s="38">
        <v>0</v>
      </c>
      <c r="AU295" s="38">
        <v>0</v>
      </c>
      <c r="AV295" s="38">
        <v>0</v>
      </c>
      <c r="AW295" s="38">
        <v>0</v>
      </c>
      <c r="AX295" s="38">
        <v>0</v>
      </c>
      <c r="AY295" s="38">
        <v>0</v>
      </c>
      <c r="AZ295" s="38">
        <v>0</v>
      </c>
      <c r="BA295" s="38">
        <v>0</v>
      </c>
      <c r="BB295" s="38">
        <v>0</v>
      </c>
      <c r="BC295" s="38">
        <v>0</v>
      </c>
      <c r="BD295" s="38">
        <v>300.74984000750482</v>
      </c>
      <c r="BF295" s="38"/>
      <c r="BG295" s="38" t="s">
        <v>88</v>
      </c>
      <c r="BH295" s="38">
        <v>51.708510729356682</v>
      </c>
      <c r="BI295" s="38">
        <v>0</v>
      </c>
      <c r="BJ295" s="38">
        <v>0</v>
      </c>
      <c r="BK295" s="38">
        <v>0</v>
      </c>
      <c r="BL295" s="38">
        <v>0</v>
      </c>
      <c r="BM295" s="38">
        <v>0</v>
      </c>
      <c r="BN295" s="38">
        <v>0</v>
      </c>
      <c r="BO295" s="38">
        <v>0</v>
      </c>
      <c r="BP295" s="38">
        <v>0</v>
      </c>
      <c r="BQ295" s="38">
        <v>0</v>
      </c>
      <c r="BR295" s="38">
        <v>0</v>
      </c>
      <c r="BS295" s="38">
        <v>51.708510729356682</v>
      </c>
      <c r="BT295" s="38"/>
      <c r="BV295" t="s">
        <v>84</v>
      </c>
      <c r="BW295" s="38">
        <v>0.87764624900019128</v>
      </c>
      <c r="BX295" s="38">
        <v>1.9631065550896352</v>
      </c>
      <c r="BY295" s="38">
        <v>0</v>
      </c>
      <c r="BZ295" s="38">
        <v>3.6740325351616745</v>
      </c>
      <c r="CA295" s="38">
        <v>0.13987656349306021</v>
      </c>
      <c r="CB295" s="38">
        <v>0</v>
      </c>
      <c r="CC295" s="38">
        <v>0</v>
      </c>
      <c r="CD295" s="38">
        <v>0</v>
      </c>
      <c r="CE295" s="38"/>
      <c r="CF295" s="38">
        <v>0</v>
      </c>
      <c r="CG295" s="38">
        <v>0</v>
      </c>
      <c r="CH295" s="38">
        <v>0</v>
      </c>
      <c r="CI295" s="38">
        <v>0</v>
      </c>
      <c r="CJ295" s="38">
        <v>0</v>
      </c>
      <c r="CK295" s="38"/>
      <c r="CL295" s="38">
        <v>0</v>
      </c>
      <c r="CM295" s="38">
        <v>0</v>
      </c>
      <c r="CN295" s="38">
        <v>6.6546619027445617</v>
      </c>
      <c r="CQ295" t="s">
        <v>86</v>
      </c>
      <c r="CR295" s="38">
        <v>3.9544420727177015E-3</v>
      </c>
      <c r="CS295" s="38">
        <v>0</v>
      </c>
      <c r="CT295" s="38">
        <v>0</v>
      </c>
      <c r="CU295" s="38">
        <v>0</v>
      </c>
      <c r="CV295" s="38">
        <v>0</v>
      </c>
      <c r="CW295" s="38">
        <v>0</v>
      </c>
      <c r="CX295" s="38">
        <v>0</v>
      </c>
      <c r="CY295" s="38">
        <v>0</v>
      </c>
      <c r="CZ295" s="38">
        <v>0</v>
      </c>
      <c r="DA295" s="38">
        <v>0</v>
      </c>
      <c r="DB295" s="38">
        <v>0</v>
      </c>
      <c r="DC295" s="38">
        <v>3.9544420727177015E-3</v>
      </c>
      <c r="DF295" t="s">
        <v>87</v>
      </c>
      <c r="DG295" s="38">
        <v>6.24355973783261E-4</v>
      </c>
      <c r="DH295" s="38">
        <v>0</v>
      </c>
      <c r="DI295" s="38">
        <v>0</v>
      </c>
      <c r="DJ295" s="38">
        <v>0</v>
      </c>
      <c r="DK295" s="38">
        <v>0</v>
      </c>
      <c r="DL295" s="38">
        <v>0</v>
      </c>
      <c r="DM295" s="38">
        <v>0</v>
      </c>
      <c r="DN295" s="38">
        <v>0</v>
      </c>
      <c r="DO295" s="38">
        <f t="shared" si="93"/>
        <v>6.24355973783261E-4</v>
      </c>
      <c r="DQ295" s="38"/>
      <c r="DR295" s="38" t="s">
        <v>86</v>
      </c>
      <c r="DS295" s="38">
        <v>0.27091251080829359</v>
      </c>
      <c r="DT295" s="38">
        <v>0</v>
      </c>
      <c r="DU295" s="38">
        <v>0</v>
      </c>
      <c r="DV295" s="38">
        <v>0.15177687213187666</v>
      </c>
      <c r="DW295" s="38">
        <v>0</v>
      </c>
      <c r="DX295" s="38"/>
      <c r="DY295" s="38">
        <v>0.19626790351911819</v>
      </c>
      <c r="DZ295" s="38">
        <v>0</v>
      </c>
      <c r="EA295" s="38">
        <v>0</v>
      </c>
      <c r="EB295" s="38">
        <v>0.61895728645928838</v>
      </c>
      <c r="EE295" t="s">
        <v>88</v>
      </c>
      <c r="EF295" s="38">
        <v>0</v>
      </c>
      <c r="EG295" s="38">
        <v>0</v>
      </c>
      <c r="EH295" s="38">
        <v>0</v>
      </c>
      <c r="EI295" s="38">
        <v>0</v>
      </c>
      <c r="EJ295" s="38">
        <v>0</v>
      </c>
      <c r="EK295" s="38">
        <v>0</v>
      </c>
      <c r="EL295" s="38">
        <v>0</v>
      </c>
      <c r="EM295" s="38">
        <v>0</v>
      </c>
      <c r="EN295" s="38">
        <v>0</v>
      </c>
      <c r="EQ295" t="s">
        <v>88</v>
      </c>
      <c r="ER295" s="38">
        <v>0</v>
      </c>
      <c r="ES295" s="38">
        <v>0</v>
      </c>
      <c r="ET295" s="38">
        <v>0</v>
      </c>
      <c r="EU295" s="38">
        <v>0</v>
      </c>
      <c r="EV295" s="38">
        <v>0</v>
      </c>
      <c r="EW295" s="38">
        <v>0</v>
      </c>
      <c r="EX295" s="38">
        <v>0</v>
      </c>
      <c r="EY295" s="38">
        <v>0</v>
      </c>
      <c r="EZ295" s="38">
        <v>0</v>
      </c>
      <c r="FC295" t="s">
        <v>88</v>
      </c>
      <c r="FD295" s="38">
        <v>3.2135591153600447</v>
      </c>
      <c r="FE295" s="38">
        <v>0</v>
      </c>
      <c r="FF295" s="38">
        <v>0</v>
      </c>
      <c r="FG295" s="38">
        <v>0</v>
      </c>
      <c r="FH295" s="38">
        <v>0</v>
      </c>
      <c r="FI295" s="38">
        <v>0</v>
      </c>
      <c r="FJ295" s="38">
        <v>0</v>
      </c>
      <c r="FK295" s="38">
        <v>0</v>
      </c>
      <c r="FL295" s="38">
        <v>3.2135591153600447</v>
      </c>
      <c r="FP295" s="38"/>
      <c r="FQ295" s="38"/>
      <c r="FR295" s="38"/>
      <c r="FS295" s="38"/>
      <c r="FT295" s="38"/>
      <c r="FU295" s="38"/>
      <c r="FV295" s="38"/>
      <c r="GL295" s="38" t="s">
        <v>88</v>
      </c>
      <c r="GM295" s="38">
        <v>0</v>
      </c>
      <c r="GN295" s="38"/>
      <c r="GO295" s="38"/>
      <c r="GP295" s="38"/>
      <c r="GQ295" s="38"/>
      <c r="GR295" s="38"/>
      <c r="GS295" s="38"/>
      <c r="GT295" s="38"/>
      <c r="GU295" s="38">
        <v>0</v>
      </c>
      <c r="GX295" t="s">
        <v>122</v>
      </c>
      <c r="GY295" s="38">
        <v>0</v>
      </c>
      <c r="GZ295" s="38"/>
      <c r="HA295" s="38"/>
      <c r="HB295" s="38"/>
      <c r="HC295" s="38"/>
      <c r="HD295" s="38"/>
      <c r="HE295" s="38"/>
      <c r="HF295" s="38">
        <v>0</v>
      </c>
      <c r="HG295" s="38">
        <v>0</v>
      </c>
    </row>
    <row r="296" spans="1:229" x14ac:dyDescent="0.25">
      <c r="A296" s="93"/>
      <c r="B296" s="96"/>
      <c r="C296" s="22" t="s">
        <v>83</v>
      </c>
      <c r="D296" s="75"/>
      <c r="E296" s="79"/>
      <c r="F296" s="79"/>
      <c r="G296" s="79"/>
      <c r="H296" s="79"/>
      <c r="I296" s="80"/>
      <c r="J296" s="76"/>
      <c r="K296" s="79"/>
      <c r="L296" s="79"/>
      <c r="M296" s="79"/>
      <c r="N296" s="79"/>
      <c r="O296" s="80"/>
      <c r="P296" s="76"/>
      <c r="Q296" s="79"/>
      <c r="R296" s="79"/>
      <c r="S296" s="79"/>
      <c r="T296" s="79"/>
      <c r="U296" s="81"/>
      <c r="V296" s="75">
        <f t="shared" si="94"/>
        <v>0</v>
      </c>
      <c r="W296" s="82"/>
      <c r="X296" s="79"/>
      <c r="Y296" s="79"/>
      <c r="Z296" s="79"/>
      <c r="AA296" s="80"/>
      <c r="AB296" s="76"/>
      <c r="AC296" s="79"/>
      <c r="AD296" s="79"/>
      <c r="AE296" s="79"/>
      <c r="AF296" s="79"/>
      <c r="AG296" s="79"/>
      <c r="AH296" s="80"/>
      <c r="AI296" s="76"/>
      <c r="AJ296" s="79"/>
      <c r="AK296" s="79"/>
      <c r="AL296" s="79"/>
      <c r="AM296" s="79">
        <v>226.81925534207011</v>
      </c>
      <c r="AN296" s="83">
        <f t="shared" si="95"/>
        <v>226.81925534207011</v>
      </c>
      <c r="AO296" s="78">
        <f t="shared" si="96"/>
        <v>226.81925534207011</v>
      </c>
      <c r="AR296" t="s">
        <v>91</v>
      </c>
      <c r="AS296" s="38">
        <v>546.30528624113833</v>
      </c>
      <c r="AT296" s="38">
        <v>0</v>
      </c>
      <c r="AU296" s="38">
        <v>0</v>
      </c>
      <c r="AV296" s="38">
        <v>0</v>
      </c>
      <c r="AW296" s="38">
        <v>0</v>
      </c>
      <c r="AX296" s="38">
        <v>0</v>
      </c>
      <c r="AY296" s="38">
        <v>0</v>
      </c>
      <c r="AZ296" s="38">
        <v>0</v>
      </c>
      <c r="BA296" s="38">
        <v>0</v>
      </c>
      <c r="BB296" s="38">
        <v>0</v>
      </c>
      <c r="BC296" s="38">
        <v>0</v>
      </c>
      <c r="BD296" s="38">
        <v>546.30528624113833</v>
      </c>
      <c r="BF296" s="38"/>
      <c r="BG296" s="38" t="s">
        <v>89</v>
      </c>
      <c r="BH296" s="38">
        <v>6.0185896429911629</v>
      </c>
      <c r="BI296" s="38">
        <v>0</v>
      </c>
      <c r="BJ296" s="38">
        <v>0</v>
      </c>
      <c r="BK296" s="38">
        <v>0</v>
      </c>
      <c r="BL296" s="38">
        <v>0</v>
      </c>
      <c r="BM296" s="38">
        <v>0</v>
      </c>
      <c r="BN296" s="38">
        <v>0</v>
      </c>
      <c r="BO296" s="38">
        <v>0</v>
      </c>
      <c r="BP296" s="38">
        <v>0</v>
      </c>
      <c r="BQ296" s="38">
        <v>0</v>
      </c>
      <c r="BR296" s="38">
        <v>0</v>
      </c>
      <c r="BS296" s="38">
        <v>6.0185896429911629</v>
      </c>
      <c r="BT296" s="38"/>
      <c r="BV296" t="s">
        <v>85</v>
      </c>
      <c r="BW296" s="38">
        <v>0.98114307037819493</v>
      </c>
      <c r="BX296" s="38">
        <v>0</v>
      </c>
      <c r="BY296" s="38">
        <v>0</v>
      </c>
      <c r="BZ296" s="38">
        <v>0</v>
      </c>
      <c r="CA296" s="38">
        <v>0</v>
      </c>
      <c r="CB296" s="38">
        <v>0</v>
      </c>
      <c r="CC296" s="38">
        <v>0</v>
      </c>
      <c r="CD296" s="38">
        <v>0</v>
      </c>
      <c r="CE296" s="38"/>
      <c r="CF296" s="38">
        <v>0</v>
      </c>
      <c r="CG296" s="38">
        <v>0</v>
      </c>
      <c r="CH296" s="38">
        <v>0</v>
      </c>
      <c r="CI296" s="38">
        <v>0</v>
      </c>
      <c r="CJ296" s="38">
        <v>0</v>
      </c>
      <c r="CK296" s="38"/>
      <c r="CL296" s="38">
        <v>0</v>
      </c>
      <c r="CM296" s="38">
        <v>0</v>
      </c>
      <c r="CN296" s="38">
        <v>0.98114307037819493</v>
      </c>
      <c r="CQ296" t="s">
        <v>87</v>
      </c>
      <c r="CR296" s="38">
        <v>8.0362876607354583E-2</v>
      </c>
      <c r="CS296" s="38">
        <v>0</v>
      </c>
      <c r="CT296" s="38">
        <v>0</v>
      </c>
      <c r="CU296" s="38">
        <v>0</v>
      </c>
      <c r="CV296" s="38">
        <v>0</v>
      </c>
      <c r="CW296" s="38">
        <v>0</v>
      </c>
      <c r="CX296" s="38">
        <v>0</v>
      </c>
      <c r="CY296" s="38">
        <v>0</v>
      </c>
      <c r="CZ296" s="38">
        <v>0</v>
      </c>
      <c r="DA296" s="38">
        <v>0</v>
      </c>
      <c r="DB296" s="38">
        <v>0</v>
      </c>
      <c r="DC296" s="38">
        <v>8.0362876607354583E-2</v>
      </c>
      <c r="DF296" t="s">
        <v>88</v>
      </c>
      <c r="DG296" s="38">
        <v>1.8210382568678444E-5</v>
      </c>
      <c r="DH296" s="38">
        <v>0</v>
      </c>
      <c r="DI296" s="38">
        <v>0</v>
      </c>
      <c r="DJ296" s="38">
        <v>0</v>
      </c>
      <c r="DK296" s="38">
        <v>0</v>
      </c>
      <c r="DL296" s="38">
        <v>0</v>
      </c>
      <c r="DM296" s="38">
        <v>0</v>
      </c>
      <c r="DN296" s="38">
        <v>0</v>
      </c>
      <c r="DO296" s="38">
        <f t="shared" si="93"/>
        <v>1.8210382568678444E-5</v>
      </c>
      <c r="DQ296" s="38"/>
      <c r="DR296" s="38" t="s">
        <v>87</v>
      </c>
      <c r="DS296" s="38">
        <v>4.776439863244212</v>
      </c>
      <c r="DT296" s="38">
        <v>2.0062277267184556</v>
      </c>
      <c r="DU296" s="38">
        <v>0</v>
      </c>
      <c r="DV296" s="38">
        <v>0</v>
      </c>
      <c r="DW296" s="38">
        <v>0</v>
      </c>
      <c r="DX296" s="38"/>
      <c r="DY296" s="38">
        <v>0</v>
      </c>
      <c r="DZ296" s="38">
        <v>0</v>
      </c>
      <c r="EA296" s="38">
        <v>0</v>
      </c>
      <c r="EB296" s="38">
        <v>6.7826675899626672</v>
      </c>
      <c r="EE296" t="s">
        <v>89</v>
      </c>
      <c r="EF296" s="38">
        <v>0.45390045576875854</v>
      </c>
      <c r="EG296" s="38">
        <v>0</v>
      </c>
      <c r="EH296" s="38">
        <v>0</v>
      </c>
      <c r="EI296" s="38">
        <v>0</v>
      </c>
      <c r="EJ296" s="38">
        <v>0</v>
      </c>
      <c r="EK296" s="38">
        <v>0</v>
      </c>
      <c r="EL296" s="38">
        <v>0</v>
      </c>
      <c r="EM296" s="38">
        <v>0</v>
      </c>
      <c r="EN296" s="38">
        <v>0.45390045576875854</v>
      </c>
      <c r="EQ296" t="s">
        <v>89</v>
      </c>
      <c r="ER296" s="38">
        <v>0.11298512240640002</v>
      </c>
      <c r="ES296" s="38">
        <v>0</v>
      </c>
      <c r="ET296" s="38">
        <v>0</v>
      </c>
      <c r="EU296" s="38">
        <v>0</v>
      </c>
      <c r="EV296" s="38">
        <v>0</v>
      </c>
      <c r="EW296" s="38">
        <v>0</v>
      </c>
      <c r="EX296" s="38">
        <v>0</v>
      </c>
      <c r="EY296" s="38">
        <v>0</v>
      </c>
      <c r="EZ296" s="38">
        <v>0.11298512240640002</v>
      </c>
      <c r="FC296" t="s">
        <v>89</v>
      </c>
      <c r="FD296" s="38">
        <v>0.77497489589982449</v>
      </c>
      <c r="FE296" s="38">
        <v>0</v>
      </c>
      <c r="FF296" s="38">
        <v>0</v>
      </c>
      <c r="FG296" s="38">
        <v>0</v>
      </c>
      <c r="FH296" s="38">
        <v>0</v>
      </c>
      <c r="FI296" s="38">
        <v>0</v>
      </c>
      <c r="FJ296" s="38">
        <v>0</v>
      </c>
      <c r="FK296" s="38">
        <v>0</v>
      </c>
      <c r="FL296" s="38">
        <v>0.77497489589982449</v>
      </c>
      <c r="FP296" s="38"/>
      <c r="FQ296" s="38"/>
      <c r="FR296" s="38"/>
      <c r="FS296" s="38"/>
      <c r="FT296" s="38"/>
      <c r="FU296" s="38"/>
      <c r="FV296" s="38"/>
      <c r="GL296" s="38" t="s">
        <v>89</v>
      </c>
      <c r="GM296" s="38">
        <v>0</v>
      </c>
      <c r="GN296" s="38"/>
      <c r="GO296" s="38"/>
      <c r="GP296" s="38"/>
      <c r="GQ296" s="38"/>
      <c r="GR296" s="38"/>
      <c r="GS296" s="38"/>
      <c r="GT296" s="38"/>
      <c r="GU296" s="38">
        <v>0</v>
      </c>
      <c r="GX296" t="s">
        <v>89</v>
      </c>
      <c r="GY296" s="38">
        <v>0</v>
      </c>
      <c r="GZ296" s="38"/>
      <c r="HA296" s="38"/>
      <c r="HB296" s="38"/>
      <c r="HC296" s="38"/>
      <c r="HD296" s="38"/>
      <c r="HE296" s="38"/>
      <c r="HF296" s="38">
        <v>0</v>
      </c>
      <c r="HG296" s="38">
        <v>0</v>
      </c>
    </row>
    <row r="297" spans="1:229" x14ac:dyDescent="0.25">
      <c r="A297" s="93"/>
      <c r="B297" s="96"/>
      <c r="C297" s="23" t="s">
        <v>84</v>
      </c>
      <c r="D297" s="71"/>
      <c r="E297" s="72"/>
      <c r="F297" s="72"/>
      <c r="G297" s="72">
        <v>857.75778262297672</v>
      </c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3"/>
      <c r="V297" s="71">
        <f t="shared" si="94"/>
        <v>857.75778262297672</v>
      </c>
      <c r="W297" s="71"/>
      <c r="X297" s="72"/>
      <c r="Y297" s="72">
        <v>458.09639368468811</v>
      </c>
      <c r="Z297" s="72">
        <v>1320.6250203662337</v>
      </c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>
        <v>0</v>
      </c>
      <c r="AL297" s="72"/>
      <c r="AM297" s="72">
        <v>37.291780143169973</v>
      </c>
      <c r="AN297" s="74">
        <f t="shared" si="95"/>
        <v>1816.0131941940917</v>
      </c>
      <c r="AO297" s="74">
        <f t="shared" si="96"/>
        <v>2673.7709768170685</v>
      </c>
      <c r="AR297" t="s">
        <v>90</v>
      </c>
      <c r="AS297" s="38">
        <v>23.299079285346846</v>
      </c>
      <c r="AT297" s="38">
        <v>0</v>
      </c>
      <c r="AU297" s="38">
        <v>0</v>
      </c>
      <c r="AV297" s="38">
        <v>0</v>
      </c>
      <c r="AW297" s="38">
        <v>0</v>
      </c>
      <c r="AX297" s="38">
        <v>0</v>
      </c>
      <c r="AY297" s="38">
        <v>0</v>
      </c>
      <c r="AZ297" s="38">
        <v>0</v>
      </c>
      <c r="BA297" s="38">
        <v>0</v>
      </c>
      <c r="BB297" s="38">
        <v>0</v>
      </c>
      <c r="BC297" s="38">
        <v>0</v>
      </c>
      <c r="BD297" s="38">
        <v>23.299079285346846</v>
      </c>
      <c r="BF297" s="38"/>
      <c r="BG297" s="38" t="s">
        <v>90</v>
      </c>
      <c r="BH297" s="38">
        <v>4.2141363723013328</v>
      </c>
      <c r="BI297" s="38">
        <v>0</v>
      </c>
      <c r="BJ297" s="38">
        <v>0</v>
      </c>
      <c r="BK297" s="38">
        <v>0</v>
      </c>
      <c r="BL297" s="38">
        <v>0</v>
      </c>
      <c r="BM297" s="38">
        <v>0</v>
      </c>
      <c r="BN297" s="38">
        <v>0</v>
      </c>
      <c r="BO297" s="38">
        <v>0</v>
      </c>
      <c r="BP297" s="38">
        <v>0</v>
      </c>
      <c r="BQ297" s="38">
        <v>1.8904924289746185E-2</v>
      </c>
      <c r="BR297" s="38">
        <v>0</v>
      </c>
      <c r="BS297" s="38">
        <v>4.2330412965910789</v>
      </c>
      <c r="BT297" s="38"/>
      <c r="BV297" t="s">
        <v>86</v>
      </c>
      <c r="BW297" s="38">
        <v>2.6402022162288218E-2</v>
      </c>
      <c r="BX297" s="38">
        <v>0</v>
      </c>
      <c r="BY297" s="38">
        <v>0</v>
      </c>
      <c r="BZ297" s="38">
        <v>1.3313228912052049</v>
      </c>
      <c r="CA297" s="38">
        <v>0</v>
      </c>
      <c r="CB297" s="38">
        <v>0</v>
      </c>
      <c r="CC297" s="38">
        <v>0</v>
      </c>
      <c r="CD297" s="38">
        <v>0</v>
      </c>
      <c r="CE297" s="38"/>
      <c r="CF297" s="38">
        <v>2.8259476113006481E-2</v>
      </c>
      <c r="CG297" s="38">
        <v>0</v>
      </c>
      <c r="CH297" s="38">
        <v>0</v>
      </c>
      <c r="CI297" s="38">
        <v>0</v>
      </c>
      <c r="CJ297" s="38">
        <v>0</v>
      </c>
      <c r="CK297" s="38"/>
      <c r="CL297" s="38">
        <v>0</v>
      </c>
      <c r="CM297" s="38">
        <v>0</v>
      </c>
      <c r="CN297" s="38">
        <v>1.3859843894804995</v>
      </c>
      <c r="CQ297" t="s">
        <v>88</v>
      </c>
      <c r="CR297" s="38">
        <v>8.0987749901800452E-4</v>
      </c>
      <c r="CS297" s="38">
        <v>0</v>
      </c>
      <c r="CT297" s="38">
        <v>0</v>
      </c>
      <c r="CU297" s="38">
        <v>0</v>
      </c>
      <c r="CV297" s="38">
        <v>0</v>
      </c>
      <c r="CW297" s="38">
        <v>0</v>
      </c>
      <c r="CX297" s="38">
        <v>0</v>
      </c>
      <c r="CY297" s="38">
        <v>0</v>
      </c>
      <c r="CZ297" s="38">
        <v>0</v>
      </c>
      <c r="DA297" s="38">
        <v>0</v>
      </c>
      <c r="DB297" s="38">
        <v>0</v>
      </c>
      <c r="DC297" s="38">
        <v>8.0987749901800452E-4</v>
      </c>
      <c r="DF297" t="s">
        <v>89</v>
      </c>
      <c r="DG297" s="38">
        <v>2.8681352545668557E-5</v>
      </c>
      <c r="DH297" s="38">
        <v>0</v>
      </c>
      <c r="DI297" s="38">
        <v>0</v>
      </c>
      <c r="DJ297" s="38">
        <v>0</v>
      </c>
      <c r="DK297" s="38">
        <v>0</v>
      </c>
      <c r="DL297" s="38">
        <v>0</v>
      </c>
      <c r="DM297" s="38">
        <v>0</v>
      </c>
      <c r="DN297" s="38">
        <v>0</v>
      </c>
      <c r="DO297" s="38">
        <f t="shared" si="93"/>
        <v>2.8681352545668557E-5</v>
      </c>
      <c r="DQ297" s="38"/>
      <c r="DR297" s="38" t="s">
        <v>88</v>
      </c>
      <c r="DS297" s="38">
        <v>0.14217572002847365</v>
      </c>
      <c r="DT297" s="38">
        <v>0</v>
      </c>
      <c r="DU297" s="38">
        <v>0</v>
      </c>
      <c r="DV297" s="38">
        <v>0</v>
      </c>
      <c r="DW297" s="38">
        <v>0</v>
      </c>
      <c r="DX297" s="38"/>
      <c r="DY297" s="38">
        <v>0</v>
      </c>
      <c r="DZ297" s="38">
        <v>0</v>
      </c>
      <c r="EA297" s="38">
        <v>0</v>
      </c>
      <c r="EB297" s="38">
        <v>0.14217572002847365</v>
      </c>
      <c r="EE297" t="s">
        <v>90</v>
      </c>
      <c r="EF297" s="38">
        <v>0.39585593610320763</v>
      </c>
      <c r="EG297" s="38">
        <v>0</v>
      </c>
      <c r="EH297" s="38">
        <v>0</v>
      </c>
      <c r="EI297" s="38">
        <v>0</v>
      </c>
      <c r="EJ297" s="38">
        <v>0</v>
      </c>
      <c r="EK297" s="38">
        <v>0</v>
      </c>
      <c r="EL297" s="38">
        <v>0</v>
      </c>
      <c r="EM297" s="38">
        <v>0</v>
      </c>
      <c r="EN297" s="38">
        <v>0.39585593610320763</v>
      </c>
      <c r="EQ297" t="s">
        <v>90</v>
      </c>
      <c r="ER297" s="38">
        <v>8.2384985088000004E-2</v>
      </c>
      <c r="ES297" s="38">
        <v>0</v>
      </c>
      <c r="ET297" s="38">
        <v>0</v>
      </c>
      <c r="EU297" s="38">
        <v>0</v>
      </c>
      <c r="EV297" s="38">
        <v>0</v>
      </c>
      <c r="EW297" s="38">
        <v>0</v>
      </c>
      <c r="EX297" s="38">
        <v>0</v>
      </c>
      <c r="EY297" s="38">
        <v>0</v>
      </c>
      <c r="EZ297" s="38">
        <v>8.2384985088000004E-2</v>
      </c>
      <c r="FC297" t="s">
        <v>90</v>
      </c>
      <c r="FD297" s="38">
        <v>0.90614103164292403</v>
      </c>
      <c r="FE297" s="38">
        <v>0</v>
      </c>
      <c r="FF297" s="38">
        <v>0</v>
      </c>
      <c r="FG297" s="38">
        <v>0</v>
      </c>
      <c r="FH297" s="38">
        <v>0</v>
      </c>
      <c r="FI297" s="38">
        <v>0</v>
      </c>
      <c r="FJ297" s="38">
        <v>0</v>
      </c>
      <c r="FK297" s="38">
        <v>0</v>
      </c>
      <c r="FL297" s="38">
        <v>0.90614103164292403</v>
      </c>
      <c r="FP297" s="38"/>
      <c r="FQ297" s="38"/>
      <c r="FR297" s="38"/>
      <c r="FS297" s="38"/>
      <c r="FT297" s="38"/>
      <c r="FU297" s="38"/>
      <c r="FV297" s="38"/>
      <c r="GL297" s="38" t="s">
        <v>90</v>
      </c>
      <c r="GM297" s="38">
        <v>0</v>
      </c>
      <c r="GN297" s="38"/>
      <c r="GO297" s="38"/>
      <c r="GP297" s="38"/>
      <c r="GQ297" s="38"/>
      <c r="GR297" s="38">
        <v>0</v>
      </c>
      <c r="GS297" s="38">
        <v>0</v>
      </c>
      <c r="GT297" s="38"/>
      <c r="GU297" s="38">
        <v>0</v>
      </c>
      <c r="GX297" t="s">
        <v>123</v>
      </c>
      <c r="GY297" s="38">
        <v>0</v>
      </c>
      <c r="GZ297" s="38"/>
      <c r="HA297" s="38"/>
      <c r="HB297" s="38"/>
      <c r="HC297" s="38"/>
      <c r="HD297" s="38"/>
      <c r="HE297" s="38">
        <v>0</v>
      </c>
      <c r="HF297" s="38">
        <v>0</v>
      </c>
      <c r="HG297" s="38">
        <v>0</v>
      </c>
    </row>
    <row r="298" spans="1:229" ht="18" x14ac:dyDescent="0.25">
      <c r="A298" s="93"/>
      <c r="B298" s="96"/>
      <c r="C298" s="22" t="s">
        <v>85</v>
      </c>
      <c r="D298" s="75"/>
      <c r="E298" s="79"/>
      <c r="F298" s="79"/>
      <c r="G298" s="79"/>
      <c r="H298" s="79"/>
      <c r="I298" s="80"/>
      <c r="J298" s="76"/>
      <c r="K298" s="79"/>
      <c r="L298" s="79"/>
      <c r="M298" s="79"/>
      <c r="N298" s="79"/>
      <c r="O298" s="80"/>
      <c r="P298" s="76"/>
      <c r="Q298" s="79"/>
      <c r="R298" s="79"/>
      <c r="S298" s="79"/>
      <c r="T298" s="79"/>
      <c r="U298" s="81"/>
      <c r="V298" s="75">
        <f t="shared" si="94"/>
        <v>0</v>
      </c>
      <c r="W298" s="82"/>
      <c r="X298" s="79"/>
      <c r="Y298" s="79"/>
      <c r="Z298" s="79"/>
      <c r="AA298" s="80"/>
      <c r="AB298" s="76"/>
      <c r="AC298" s="79"/>
      <c r="AD298" s="79"/>
      <c r="AE298" s="79"/>
      <c r="AF298" s="79"/>
      <c r="AG298" s="79"/>
      <c r="AH298" s="80"/>
      <c r="AI298" s="76"/>
      <c r="AJ298" s="79"/>
      <c r="AK298" s="79"/>
      <c r="AL298" s="79"/>
      <c r="AM298" s="79">
        <v>356.82688861496666</v>
      </c>
      <c r="AN298" s="83">
        <f t="shared" si="95"/>
        <v>356.82688861496666</v>
      </c>
      <c r="AO298" s="78">
        <f t="shared" si="96"/>
        <v>356.82688861496666</v>
      </c>
      <c r="AR298" t="s">
        <v>105</v>
      </c>
      <c r="AS298" s="38">
        <v>0</v>
      </c>
      <c r="AT298" s="38">
        <v>0</v>
      </c>
      <c r="AU298" s="38">
        <v>0</v>
      </c>
      <c r="AV298" s="38">
        <v>0</v>
      </c>
      <c r="AW298" s="38">
        <v>0</v>
      </c>
      <c r="AX298" s="38">
        <v>0</v>
      </c>
      <c r="AY298" s="38">
        <v>0</v>
      </c>
      <c r="AZ298" s="38">
        <v>0</v>
      </c>
      <c r="BA298" s="38">
        <v>0</v>
      </c>
      <c r="BB298" s="38">
        <v>0</v>
      </c>
      <c r="BC298" s="38">
        <v>0</v>
      </c>
      <c r="BD298" s="38">
        <v>0</v>
      </c>
      <c r="BF298" s="38"/>
      <c r="BG298" s="38" t="s">
        <v>81</v>
      </c>
      <c r="BH298" s="38">
        <v>9.4236434388040724</v>
      </c>
      <c r="BI298" s="38">
        <v>0</v>
      </c>
      <c r="BJ298" s="38">
        <v>0</v>
      </c>
      <c r="BK298" s="38">
        <v>0</v>
      </c>
      <c r="BL298" s="38">
        <v>0</v>
      </c>
      <c r="BM298" s="38">
        <v>0</v>
      </c>
      <c r="BN298" s="38">
        <v>0</v>
      </c>
      <c r="BO298" s="38">
        <v>5.8281855249745156E-2</v>
      </c>
      <c r="BP298" s="38">
        <v>5.8281855249745156E-2</v>
      </c>
      <c r="BQ298" s="38">
        <v>97.283999292859434</v>
      </c>
      <c r="BR298" s="38">
        <v>0.36320073460148955</v>
      </c>
      <c r="BS298" s="38">
        <v>107.18740717676449</v>
      </c>
      <c r="BT298" s="38"/>
      <c r="BV298" t="s">
        <v>87</v>
      </c>
      <c r="BW298" s="38">
        <v>0.5225304222517948</v>
      </c>
      <c r="BX298" s="38">
        <v>0</v>
      </c>
      <c r="BY298" s="38">
        <v>0</v>
      </c>
      <c r="BZ298" s="38">
        <v>0</v>
      </c>
      <c r="CA298" s="38">
        <v>0</v>
      </c>
      <c r="CB298" s="38">
        <v>0</v>
      </c>
      <c r="CC298" s="38">
        <v>0</v>
      </c>
      <c r="CD298" s="38">
        <v>0</v>
      </c>
      <c r="CE298" s="38"/>
      <c r="CF298" s="38">
        <v>0</v>
      </c>
      <c r="CG298" s="38">
        <v>0</v>
      </c>
      <c r="CH298" s="38">
        <v>0</v>
      </c>
      <c r="CI298" s="38">
        <v>0</v>
      </c>
      <c r="CJ298" s="38">
        <v>0</v>
      </c>
      <c r="CK298" s="38"/>
      <c r="CL298" s="38">
        <v>0</v>
      </c>
      <c r="CM298" s="38">
        <v>0</v>
      </c>
      <c r="CN298" s="38">
        <v>0.5225304222517948</v>
      </c>
      <c r="CQ298" t="s">
        <v>89</v>
      </c>
      <c r="CR298" s="38">
        <v>2.254416817536911E-4</v>
      </c>
      <c r="CS298" s="38">
        <v>0</v>
      </c>
      <c r="CT298" s="38">
        <v>0</v>
      </c>
      <c r="CU298" s="38">
        <v>0</v>
      </c>
      <c r="CV298" s="38">
        <v>0</v>
      </c>
      <c r="CW298" s="38">
        <v>0</v>
      </c>
      <c r="CX298" s="38">
        <v>0</v>
      </c>
      <c r="CY298" s="38">
        <v>0</v>
      </c>
      <c r="CZ298" s="38">
        <v>0</v>
      </c>
      <c r="DA298" s="38">
        <v>0</v>
      </c>
      <c r="DB298" s="38">
        <v>0</v>
      </c>
      <c r="DC298" s="38">
        <v>2.254416817536911E-4</v>
      </c>
      <c r="DF298" t="s">
        <v>90</v>
      </c>
      <c r="DG298" s="38">
        <v>9.6163827378742688E-4</v>
      </c>
      <c r="DH298" s="38">
        <v>0</v>
      </c>
      <c r="DI298" s="38">
        <v>0</v>
      </c>
      <c r="DJ298" s="38">
        <v>0</v>
      </c>
      <c r="DK298" s="38">
        <v>0</v>
      </c>
      <c r="DL298" s="38">
        <v>0</v>
      </c>
      <c r="DM298" s="38">
        <v>0</v>
      </c>
      <c r="DN298" s="38">
        <v>3.7495497189304876E-5</v>
      </c>
      <c r="DO298" s="38">
        <f t="shared" si="93"/>
        <v>9.9913377097673181E-4</v>
      </c>
      <c r="DQ298" s="38"/>
      <c r="DR298" s="38" t="s">
        <v>89</v>
      </c>
      <c r="DS298" s="38">
        <v>0.13975040797439234</v>
      </c>
      <c r="DT298" s="38">
        <v>0</v>
      </c>
      <c r="DU298" s="38">
        <v>0</v>
      </c>
      <c r="DV298" s="38">
        <v>0</v>
      </c>
      <c r="DW298" s="38">
        <v>0</v>
      </c>
      <c r="DX298" s="38"/>
      <c r="DY298" s="38">
        <v>0</v>
      </c>
      <c r="DZ298" s="38">
        <v>0</v>
      </c>
      <c r="EA298" s="38">
        <v>0</v>
      </c>
      <c r="EB298" s="38">
        <v>0.13975040797439234</v>
      </c>
      <c r="EE298" t="s">
        <v>81</v>
      </c>
      <c r="EF298" s="38">
        <v>0</v>
      </c>
      <c r="EG298" s="38">
        <v>0</v>
      </c>
      <c r="EH298" s="38">
        <v>0</v>
      </c>
      <c r="EI298" s="38">
        <v>0</v>
      </c>
      <c r="EJ298" s="38">
        <v>0</v>
      </c>
      <c r="EK298" s="38">
        <v>0</v>
      </c>
      <c r="EL298" s="38">
        <v>0</v>
      </c>
      <c r="EM298" s="38">
        <v>0</v>
      </c>
      <c r="EN298" s="38">
        <v>0</v>
      </c>
      <c r="EQ298" t="s">
        <v>81</v>
      </c>
      <c r="ER298" s="38">
        <v>0</v>
      </c>
      <c r="ES298" s="38">
        <v>0</v>
      </c>
      <c r="ET298" s="38">
        <v>278.99991592695841</v>
      </c>
      <c r="EU298" s="38">
        <v>0</v>
      </c>
      <c r="EV298" s="38">
        <v>6.467263074470555</v>
      </c>
      <c r="EW298" s="38">
        <v>0</v>
      </c>
      <c r="EX298" s="38">
        <v>0</v>
      </c>
      <c r="EY298" s="38">
        <v>0</v>
      </c>
      <c r="EZ298" s="38">
        <v>285.46717900142897</v>
      </c>
      <c r="FC298" t="s">
        <v>81</v>
      </c>
      <c r="FD298" s="38">
        <v>86.127218784630429</v>
      </c>
      <c r="FE298" s="38">
        <v>0</v>
      </c>
      <c r="FF298" s="38">
        <v>0</v>
      </c>
      <c r="FG298" s="38">
        <v>0</v>
      </c>
      <c r="FH298" s="38">
        <v>0</v>
      </c>
      <c r="FI298" s="38">
        <v>0</v>
      </c>
      <c r="FJ298" s="38">
        <v>0</v>
      </c>
      <c r="FK298" s="38">
        <v>0</v>
      </c>
      <c r="FL298" s="38">
        <v>86.127218784630429</v>
      </c>
      <c r="FP298" s="38"/>
      <c r="FQ298" s="38"/>
      <c r="FR298" s="38"/>
      <c r="FS298" s="38"/>
      <c r="FT298" s="38"/>
      <c r="FU298" s="38"/>
      <c r="FV298" s="38"/>
      <c r="GL298" s="38" t="s">
        <v>118</v>
      </c>
      <c r="GM298" s="38">
        <v>0</v>
      </c>
      <c r="GN298" s="38"/>
      <c r="GO298" s="38"/>
      <c r="GP298" s="38"/>
      <c r="GQ298" s="38"/>
      <c r="GR298" s="38"/>
      <c r="GS298" s="38">
        <v>2.5861631883763203</v>
      </c>
      <c r="GT298" s="38"/>
      <c r="GU298" s="38">
        <v>2.5861631883763203</v>
      </c>
      <c r="GX298" t="s">
        <v>91</v>
      </c>
      <c r="GY298" s="38">
        <v>0</v>
      </c>
      <c r="GZ298" s="38"/>
      <c r="HA298" s="38"/>
      <c r="HB298" s="38"/>
      <c r="HC298" s="38"/>
      <c r="HD298" s="38"/>
      <c r="HE298" s="38"/>
      <c r="HF298" s="38">
        <v>0</v>
      </c>
      <c r="HG298" s="38">
        <v>0</v>
      </c>
    </row>
    <row r="299" spans="1:229" ht="18" x14ac:dyDescent="0.25">
      <c r="A299" s="93"/>
      <c r="B299" s="96"/>
      <c r="C299" s="23" t="s">
        <v>86</v>
      </c>
      <c r="D299" s="71"/>
      <c r="E299" s="72"/>
      <c r="F299" s="72"/>
      <c r="G299" s="72">
        <v>35.854381182857807</v>
      </c>
      <c r="H299" s="72"/>
      <c r="I299" s="72"/>
      <c r="J299" s="72"/>
      <c r="K299" s="72"/>
      <c r="L299" s="72"/>
      <c r="M299" s="72">
        <v>7.5433842770942388</v>
      </c>
      <c r="N299" s="72"/>
      <c r="O299" s="72"/>
      <c r="P299" s="72"/>
      <c r="Q299" s="72"/>
      <c r="R299" s="72"/>
      <c r="S299" s="72"/>
      <c r="T299" s="72"/>
      <c r="U299" s="73"/>
      <c r="V299" s="71">
        <f t="shared" si="94"/>
        <v>43.397765459952048</v>
      </c>
      <c r="W299" s="71"/>
      <c r="X299" s="72"/>
      <c r="Y299" s="72">
        <v>13.5543575145351</v>
      </c>
      <c r="Z299" s="72">
        <v>5.3610356161564772</v>
      </c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>
        <v>0</v>
      </c>
      <c r="AL299" s="72"/>
      <c r="AM299" s="72">
        <v>9.0819282191379962</v>
      </c>
      <c r="AN299" s="74">
        <f t="shared" si="95"/>
        <v>27.997321349829573</v>
      </c>
      <c r="AO299" s="74">
        <f t="shared" si="96"/>
        <v>71.395086809781617</v>
      </c>
      <c r="AR299" t="s">
        <v>102</v>
      </c>
      <c r="AS299" s="38">
        <v>984.9168520807176</v>
      </c>
      <c r="AT299" s="38">
        <v>0</v>
      </c>
      <c r="AU299" s="38">
        <v>1251.9361934145275</v>
      </c>
      <c r="AV299" s="38">
        <v>817.16791039011923</v>
      </c>
      <c r="AW299" s="38">
        <v>456.85898444965113</v>
      </c>
      <c r="AX299" s="38">
        <v>0</v>
      </c>
      <c r="AY299" s="38">
        <v>0</v>
      </c>
      <c r="AZ299" s="38">
        <v>0</v>
      </c>
      <c r="BA299" s="38">
        <v>0</v>
      </c>
      <c r="BB299" s="38">
        <v>0</v>
      </c>
      <c r="BC299" s="38">
        <v>0</v>
      </c>
      <c r="BD299" s="38">
        <v>3510.8799403350154</v>
      </c>
      <c r="BF299" s="38"/>
      <c r="BG299" s="38" t="s">
        <v>91</v>
      </c>
      <c r="BH299" s="38">
        <v>341.02405210107605</v>
      </c>
      <c r="BI299" s="38">
        <v>0</v>
      </c>
      <c r="BJ299" s="38">
        <v>0</v>
      </c>
      <c r="BK299" s="38">
        <v>0</v>
      </c>
      <c r="BL299" s="38">
        <v>0</v>
      </c>
      <c r="BM299" s="38">
        <v>0</v>
      </c>
      <c r="BN299" s="38">
        <v>0</v>
      </c>
      <c r="BO299" s="38">
        <v>0</v>
      </c>
      <c r="BP299" s="38">
        <v>0</v>
      </c>
      <c r="BQ299" s="38">
        <v>0</v>
      </c>
      <c r="BR299" s="38">
        <v>0</v>
      </c>
      <c r="BS299" s="38">
        <v>341.02405210107605</v>
      </c>
      <c r="BT299" s="38"/>
      <c r="BV299" t="s">
        <v>88</v>
      </c>
      <c r="BW299" s="38">
        <v>0.55935246571077535</v>
      </c>
      <c r="BX299" s="38">
        <v>0</v>
      </c>
      <c r="BY299" s="38">
        <v>0</v>
      </c>
      <c r="BZ299" s="38">
        <v>0</v>
      </c>
      <c r="CA299" s="38">
        <v>0</v>
      </c>
      <c r="CB299" s="38">
        <v>0</v>
      </c>
      <c r="CC299" s="38">
        <v>0</v>
      </c>
      <c r="CD299" s="38">
        <v>0</v>
      </c>
      <c r="CE299" s="38"/>
      <c r="CF299" s="38">
        <v>0</v>
      </c>
      <c r="CG299" s="38">
        <v>0</v>
      </c>
      <c r="CH299" s="38">
        <v>0</v>
      </c>
      <c r="CI299" s="38">
        <v>0</v>
      </c>
      <c r="CJ299" s="38">
        <v>0</v>
      </c>
      <c r="CK299" s="38"/>
      <c r="CL299" s="38">
        <v>0</v>
      </c>
      <c r="CM299" s="38">
        <v>0</v>
      </c>
      <c r="CN299" s="38">
        <v>0.55935246571077535</v>
      </c>
      <c r="CQ299" t="s">
        <v>90</v>
      </c>
      <c r="CR299" s="38">
        <v>0.35315634586225259</v>
      </c>
      <c r="CS299" s="38">
        <v>0</v>
      </c>
      <c r="CT299" s="38">
        <v>0</v>
      </c>
      <c r="CU299" s="38">
        <v>0</v>
      </c>
      <c r="CV299" s="38">
        <v>0</v>
      </c>
      <c r="CW299" s="38">
        <v>0</v>
      </c>
      <c r="CX299" s="38">
        <v>0</v>
      </c>
      <c r="CY299" s="38">
        <v>0</v>
      </c>
      <c r="CZ299" s="38">
        <v>0</v>
      </c>
      <c r="DA299" s="38">
        <v>0</v>
      </c>
      <c r="DB299" s="38">
        <v>0</v>
      </c>
      <c r="DC299" s="38">
        <v>0.35315634586225259</v>
      </c>
      <c r="DF299" t="s">
        <v>91</v>
      </c>
      <c r="DG299" s="38">
        <v>3.2339800301728612E-3</v>
      </c>
      <c r="DH299" s="38">
        <v>0</v>
      </c>
      <c r="DI299" s="38">
        <v>0</v>
      </c>
      <c r="DJ299" s="38">
        <v>0</v>
      </c>
      <c r="DK299" s="38">
        <v>0</v>
      </c>
      <c r="DL299" s="38">
        <v>0</v>
      </c>
      <c r="DM299" s="38">
        <v>0</v>
      </c>
      <c r="DN299" s="38">
        <v>0</v>
      </c>
      <c r="DO299" s="38">
        <f t="shared" si="93"/>
        <v>3.2339800301728612E-3</v>
      </c>
      <c r="DQ299" s="38"/>
      <c r="DR299" s="38" t="s">
        <v>90</v>
      </c>
      <c r="DS299" s="38">
        <v>2.404844259635444</v>
      </c>
      <c r="DT299" s="38">
        <v>0</v>
      </c>
      <c r="DU299" s="38">
        <v>0</v>
      </c>
      <c r="DV299" s="38">
        <v>0</v>
      </c>
      <c r="DW299" s="38">
        <v>0</v>
      </c>
      <c r="DX299" s="38"/>
      <c r="DY299" s="38">
        <v>0</v>
      </c>
      <c r="DZ299" s="38">
        <v>3.9125555540889929E-2</v>
      </c>
      <c r="EA299" s="38">
        <v>0.10735405557320597</v>
      </c>
      <c r="EB299" s="38">
        <v>2.55132387074954</v>
      </c>
      <c r="EE299" t="s">
        <v>91</v>
      </c>
      <c r="EF299" s="38">
        <v>11.48577879850404</v>
      </c>
      <c r="EG299" s="38">
        <v>0</v>
      </c>
      <c r="EH299" s="38">
        <v>0</v>
      </c>
      <c r="EI299" s="38">
        <v>0</v>
      </c>
      <c r="EJ299" s="38">
        <v>0</v>
      </c>
      <c r="EK299" s="38">
        <v>0</v>
      </c>
      <c r="EL299" s="38">
        <v>0</v>
      </c>
      <c r="EM299" s="38">
        <v>0</v>
      </c>
      <c r="EN299" s="38">
        <v>11.48577879850404</v>
      </c>
      <c r="EQ299" t="s">
        <v>91</v>
      </c>
      <c r="ER299" s="38">
        <v>1.8725944669869601</v>
      </c>
      <c r="ES299" s="38">
        <v>0</v>
      </c>
      <c r="ET299" s="38">
        <v>0</v>
      </c>
      <c r="EU299" s="38">
        <v>0</v>
      </c>
      <c r="EV299" s="38">
        <v>0</v>
      </c>
      <c r="EW299" s="38">
        <v>0</v>
      </c>
      <c r="EX299" s="38">
        <v>0</v>
      </c>
      <c r="EY299" s="38">
        <v>0</v>
      </c>
      <c r="EZ299" s="38">
        <v>1.8725944669869601</v>
      </c>
      <c r="FC299" t="s">
        <v>91</v>
      </c>
      <c r="FD299" s="38">
        <v>2.2470879859778443</v>
      </c>
      <c r="FE299" s="38">
        <v>0</v>
      </c>
      <c r="FF299" s="38">
        <v>0</v>
      </c>
      <c r="FG299" s="38">
        <v>0</v>
      </c>
      <c r="FH299" s="38">
        <v>0</v>
      </c>
      <c r="FI299" s="38">
        <v>0</v>
      </c>
      <c r="FJ299" s="38">
        <v>0</v>
      </c>
      <c r="FK299" s="38">
        <v>0</v>
      </c>
      <c r="FL299" s="38">
        <v>2.2470879859778443</v>
      </c>
      <c r="FP299" s="38"/>
      <c r="FQ299" s="38"/>
      <c r="FR299" s="38"/>
      <c r="FS299" s="38"/>
      <c r="FT299" s="38"/>
      <c r="FU299" s="38"/>
      <c r="FV299" s="38"/>
      <c r="GL299" s="38" t="s">
        <v>91</v>
      </c>
      <c r="GM299" s="38">
        <v>0</v>
      </c>
      <c r="GN299" s="38"/>
      <c r="GO299" s="38"/>
      <c r="GP299" s="38"/>
      <c r="GQ299" s="38"/>
      <c r="GS299" s="38"/>
      <c r="GT299" s="38"/>
      <c r="GU299" s="38">
        <v>0</v>
      </c>
      <c r="GX299" t="s">
        <v>76</v>
      </c>
      <c r="GY299" s="38">
        <v>0</v>
      </c>
      <c r="GZ299" s="38">
        <v>0</v>
      </c>
      <c r="HA299" s="38">
        <v>0</v>
      </c>
      <c r="HB299" s="38">
        <v>0</v>
      </c>
      <c r="HC299" s="38">
        <v>0</v>
      </c>
      <c r="HD299" s="38">
        <v>0</v>
      </c>
      <c r="HE299" s="38">
        <v>0</v>
      </c>
      <c r="HF299" s="38">
        <v>0</v>
      </c>
      <c r="HG299" s="38">
        <v>0</v>
      </c>
    </row>
    <row r="300" spans="1:229" ht="18" x14ac:dyDescent="0.25">
      <c r="A300" s="93"/>
      <c r="B300" s="96"/>
      <c r="C300" s="22" t="s">
        <v>87</v>
      </c>
      <c r="D300" s="75"/>
      <c r="E300" s="76">
        <v>0.28248946024560295</v>
      </c>
      <c r="F300" s="76"/>
      <c r="G300" s="76">
        <v>0</v>
      </c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7"/>
      <c r="V300" s="75">
        <f t="shared" si="94"/>
        <v>0.28248946024560295</v>
      </c>
      <c r="W300" s="75"/>
      <c r="X300" s="76"/>
      <c r="Y300" s="76"/>
      <c r="Z300" s="76">
        <v>2.0388145897240326</v>
      </c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>
        <v>0</v>
      </c>
      <c r="AL300" s="76"/>
      <c r="AM300" s="76">
        <v>5.7029092030055279</v>
      </c>
      <c r="AN300" s="78">
        <f t="shared" si="95"/>
        <v>7.7417237927295606</v>
      </c>
      <c r="AO300" s="78">
        <f t="shared" si="96"/>
        <v>8.024213252975164</v>
      </c>
      <c r="BF300" s="38"/>
      <c r="BG300" s="38" t="s">
        <v>76</v>
      </c>
      <c r="BH300" s="38">
        <v>600.54688492144464</v>
      </c>
      <c r="BI300" s="38">
        <v>71.40697841852608</v>
      </c>
      <c r="BJ300" s="38">
        <v>0</v>
      </c>
      <c r="BK300" s="38">
        <v>67.757474181809286</v>
      </c>
      <c r="BL300" s="38">
        <v>14.644654378861386</v>
      </c>
      <c r="BM300" s="38">
        <v>7.3188568974621147</v>
      </c>
      <c r="BN300" s="38">
        <v>0.28248946024560295</v>
      </c>
      <c r="BO300" s="38">
        <v>5.8281855249745156E-2</v>
      </c>
      <c r="BP300" s="38">
        <v>5.8281855249745156E-2</v>
      </c>
      <c r="BQ300" s="38">
        <v>97.302904217149177</v>
      </c>
      <c r="BR300" s="38">
        <v>0.36320073460148955</v>
      </c>
      <c r="BS300" s="38">
        <v>859.74000692059917</v>
      </c>
      <c r="BT300" s="38"/>
      <c r="BV300" t="s">
        <v>89</v>
      </c>
      <c r="BW300" s="38">
        <v>0.48275258943087052</v>
      </c>
      <c r="BX300" s="38">
        <v>0</v>
      </c>
      <c r="BY300" s="38">
        <v>0</v>
      </c>
      <c r="BZ300" s="38">
        <v>0</v>
      </c>
      <c r="CA300" s="38">
        <v>0</v>
      </c>
      <c r="CB300" s="38">
        <v>0</v>
      </c>
      <c r="CC300" s="38">
        <v>0</v>
      </c>
      <c r="CD300" s="38">
        <v>0</v>
      </c>
      <c r="CE300" s="38"/>
      <c r="CF300" s="38">
        <v>0</v>
      </c>
      <c r="CG300" s="38">
        <v>0</v>
      </c>
      <c r="CH300" s="38">
        <v>0</v>
      </c>
      <c r="CI300" s="38">
        <v>0</v>
      </c>
      <c r="CJ300" s="38">
        <v>0</v>
      </c>
      <c r="CK300" s="38"/>
      <c r="CL300" s="38">
        <v>0</v>
      </c>
      <c r="CM300" s="38">
        <v>0</v>
      </c>
      <c r="CN300" s="38">
        <v>0.48275258943087052</v>
      </c>
      <c r="CQ300" t="s">
        <v>91</v>
      </c>
      <c r="CR300" s="38">
        <v>3.2373972020051968E-3</v>
      </c>
      <c r="CS300" s="38">
        <v>0</v>
      </c>
      <c r="CT300" s="38">
        <v>0</v>
      </c>
      <c r="CU300" s="38">
        <v>0</v>
      </c>
      <c r="CV300" s="38">
        <v>0</v>
      </c>
      <c r="CW300" s="38">
        <v>0</v>
      </c>
      <c r="CX300" s="38">
        <v>0</v>
      </c>
      <c r="CY300" s="38">
        <v>0</v>
      </c>
      <c r="CZ300" s="38">
        <v>0</v>
      </c>
      <c r="DA300" s="38">
        <v>0</v>
      </c>
      <c r="DB300" s="38">
        <v>0</v>
      </c>
      <c r="DC300" s="38">
        <v>3.2373972020051968E-3</v>
      </c>
      <c r="DF300" t="s">
        <v>76</v>
      </c>
      <c r="DG300" s="38">
        <v>6.0944618945266392E-3</v>
      </c>
      <c r="DH300" s="38">
        <v>1.8029762957631097E-2</v>
      </c>
      <c r="DI300" s="38">
        <v>0</v>
      </c>
      <c r="DJ300" s="38">
        <v>0</v>
      </c>
      <c r="DK300" s="38">
        <v>4.5129210098371412E-4</v>
      </c>
      <c r="DL300" s="38">
        <v>0</v>
      </c>
      <c r="DM300" s="38">
        <v>9.9548255727518964E-2</v>
      </c>
      <c r="DN300" s="38">
        <v>2.6765928522977589</v>
      </c>
      <c r="DO300" s="38">
        <f t="shared" si="93"/>
        <v>2.8007166249784192</v>
      </c>
      <c r="DQ300" s="38"/>
      <c r="DR300" s="38" t="s">
        <v>91</v>
      </c>
      <c r="DS300" s="38">
        <v>3.4929343763207412</v>
      </c>
      <c r="DT300" s="38">
        <v>0</v>
      </c>
      <c r="DU300" s="38">
        <v>0</v>
      </c>
      <c r="DV300" s="38">
        <v>0</v>
      </c>
      <c r="DW300" s="38">
        <v>0</v>
      </c>
      <c r="DX300" s="38"/>
      <c r="DY300" s="38">
        <v>0</v>
      </c>
      <c r="DZ300" s="38">
        <v>0</v>
      </c>
      <c r="EA300" s="38">
        <v>0</v>
      </c>
      <c r="EB300" s="38">
        <v>3.4929343763207412</v>
      </c>
      <c r="EE300" t="s">
        <v>76</v>
      </c>
      <c r="EF300" s="38">
        <v>13.793707702568804</v>
      </c>
      <c r="EG300" s="38">
        <v>0.33813998938652712</v>
      </c>
      <c r="EH300" s="38">
        <v>0</v>
      </c>
      <c r="EI300" s="38">
        <v>0</v>
      </c>
      <c r="EJ300" s="38">
        <v>0</v>
      </c>
      <c r="EK300" s="38">
        <v>0</v>
      </c>
      <c r="EL300" s="38">
        <v>0</v>
      </c>
      <c r="EM300" s="38">
        <v>0</v>
      </c>
      <c r="EN300" s="38">
        <v>14.131847691955333</v>
      </c>
      <c r="EQ300" t="s">
        <v>76</v>
      </c>
      <c r="ER300" s="38">
        <v>3.1376254142577604</v>
      </c>
      <c r="ES300" s="38">
        <v>0</v>
      </c>
      <c r="ET300" s="38">
        <v>278.99991592695841</v>
      </c>
      <c r="EU300" s="38">
        <v>0</v>
      </c>
      <c r="EV300" s="38">
        <v>6.467263074470555</v>
      </c>
      <c r="EW300" s="38">
        <v>0</v>
      </c>
      <c r="EX300" s="38">
        <v>0</v>
      </c>
      <c r="EY300" s="38">
        <v>0</v>
      </c>
      <c r="EZ300" s="38">
        <v>288.60480441568677</v>
      </c>
      <c r="FC300" t="s">
        <v>76</v>
      </c>
      <c r="FD300" s="38">
        <v>100.07347020173898</v>
      </c>
      <c r="FE300" s="38">
        <v>0.11099623282758619</v>
      </c>
      <c r="FF300" s="38">
        <v>0</v>
      </c>
      <c r="FG300" s="38">
        <v>0</v>
      </c>
      <c r="FH300" s="38">
        <v>0</v>
      </c>
      <c r="FI300" s="38">
        <v>0</v>
      </c>
      <c r="FJ300" s="38">
        <v>0</v>
      </c>
      <c r="FK300" s="38">
        <v>0</v>
      </c>
      <c r="FL300" s="38">
        <v>100.18446643456657</v>
      </c>
      <c r="FP300" s="38"/>
      <c r="FQ300" s="38"/>
      <c r="FR300" s="38"/>
      <c r="FS300" s="38"/>
      <c r="FT300" s="38"/>
      <c r="FU300" s="38"/>
      <c r="FV300" s="38"/>
      <c r="GL300" s="38" t="s">
        <v>119</v>
      </c>
      <c r="GM300" s="38"/>
      <c r="GN300" s="38">
        <v>989.76086579269474</v>
      </c>
      <c r="GO300" s="38">
        <v>348.62614646363761</v>
      </c>
      <c r="GP300" s="38"/>
      <c r="GQ300" s="38"/>
      <c r="GR300" s="38">
        <v>0</v>
      </c>
      <c r="GS300" s="38">
        <v>1216.9331977652237</v>
      </c>
      <c r="GT300" s="38">
        <v>1239.5070329711252</v>
      </c>
      <c r="GU300" s="38">
        <v>3794.827242992681</v>
      </c>
      <c r="HF300">
        <v>0</v>
      </c>
    </row>
    <row r="301" spans="1:229" ht="18" x14ac:dyDescent="0.25">
      <c r="A301" s="93"/>
      <c r="B301" s="96"/>
      <c r="C301" s="23" t="s">
        <v>88</v>
      </c>
      <c r="D301" s="71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1">
        <f t="shared" si="94"/>
        <v>0</v>
      </c>
      <c r="W301" s="71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>
        <v>55.62442611833756</v>
      </c>
      <c r="AN301" s="74">
        <f t="shared" si="95"/>
        <v>55.62442611833756</v>
      </c>
      <c r="AO301" s="74">
        <f t="shared" si="96"/>
        <v>55.62442611833756</v>
      </c>
      <c r="BV301" t="s">
        <v>90</v>
      </c>
      <c r="BW301" s="38">
        <v>1.2880101799803725</v>
      </c>
      <c r="BX301" s="38">
        <v>0</v>
      </c>
      <c r="BY301" s="38">
        <v>0</v>
      </c>
      <c r="BZ301" s="38">
        <v>0</v>
      </c>
      <c r="CA301" s="38">
        <v>0</v>
      </c>
      <c r="CB301" s="38">
        <v>0</v>
      </c>
      <c r="CC301" s="38">
        <v>0</v>
      </c>
      <c r="CD301" s="38">
        <v>0</v>
      </c>
      <c r="CE301" s="38"/>
      <c r="CF301" s="38">
        <v>0</v>
      </c>
      <c r="CG301" s="38">
        <v>0</v>
      </c>
      <c r="CH301" s="38">
        <v>0</v>
      </c>
      <c r="CI301" s="38">
        <v>5.2038533046426735E-3</v>
      </c>
      <c r="CJ301" s="38">
        <v>1.4956045434056545E-2</v>
      </c>
      <c r="CK301" s="38"/>
      <c r="CL301" s="38">
        <v>0</v>
      </c>
      <c r="CM301" s="38">
        <v>0</v>
      </c>
      <c r="CN301" s="38">
        <v>1.3081700787190715</v>
      </c>
      <c r="CQ301" t="s">
        <v>76</v>
      </c>
      <c r="CR301" s="38">
        <v>2.2725603383465618</v>
      </c>
      <c r="CS301" s="38">
        <v>0</v>
      </c>
      <c r="CT301" s="38">
        <v>0</v>
      </c>
      <c r="CU301" s="38">
        <v>0</v>
      </c>
      <c r="CV301" s="38">
        <v>0</v>
      </c>
      <c r="CW301" s="38">
        <v>0</v>
      </c>
      <c r="CX301" s="38">
        <v>0</v>
      </c>
      <c r="CY301" s="38">
        <v>0</v>
      </c>
      <c r="CZ301" s="38">
        <v>0</v>
      </c>
      <c r="DA301" s="38">
        <v>0</v>
      </c>
      <c r="DB301" s="38">
        <v>0</v>
      </c>
      <c r="DC301" s="38">
        <v>2.2725603383465618</v>
      </c>
      <c r="DN301">
        <v>0</v>
      </c>
      <c r="DQ301" s="38"/>
      <c r="DR301" s="38" t="s">
        <v>76</v>
      </c>
      <c r="DS301" s="38">
        <v>116.41609801726452</v>
      </c>
      <c r="DT301" s="38">
        <v>2.2514261988284225</v>
      </c>
      <c r="DU301" s="38">
        <v>0</v>
      </c>
      <c r="DV301" s="38">
        <v>3.6814238075390566</v>
      </c>
      <c r="DW301" s="38">
        <v>6.7845151166645804E-3</v>
      </c>
      <c r="DX301" s="38">
        <v>1605.2045172573428</v>
      </c>
      <c r="DY301" s="38">
        <v>0.19626790351911819</v>
      </c>
      <c r="DZ301" s="38">
        <v>3.1214469234567743</v>
      </c>
      <c r="EA301" s="38">
        <v>67.255787274254317</v>
      </c>
      <c r="EB301" s="38">
        <v>1798.1337518973216</v>
      </c>
      <c r="FP301" s="38"/>
      <c r="FQ301" s="38"/>
      <c r="FR301" s="38"/>
      <c r="FS301" s="38"/>
      <c r="FT301" s="38"/>
      <c r="FU301" s="38"/>
      <c r="FV301" s="38"/>
      <c r="GL301" s="38" t="s">
        <v>120</v>
      </c>
      <c r="GM301" s="38"/>
      <c r="GN301" s="38">
        <v>258.55966578771029</v>
      </c>
      <c r="GO301" s="38">
        <v>33.686867201958684</v>
      </c>
      <c r="GP301" s="38"/>
      <c r="GQ301" s="38"/>
      <c r="GR301" s="38">
        <v>0</v>
      </c>
      <c r="GS301" s="38">
        <v>3501.7618327941195</v>
      </c>
      <c r="GT301" s="38">
        <v>722.78851023655784</v>
      </c>
      <c r="GU301" s="38">
        <v>4516.7968760203466</v>
      </c>
      <c r="HF301">
        <v>0</v>
      </c>
    </row>
    <row r="302" spans="1:229" ht="18" x14ac:dyDescent="0.25">
      <c r="A302" s="93"/>
      <c r="B302" s="96"/>
      <c r="C302" s="22" t="s">
        <v>89</v>
      </c>
      <c r="D302" s="75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7"/>
      <c r="V302" s="75">
        <f t="shared" si="94"/>
        <v>0</v>
      </c>
      <c r="W302" s="75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>
        <v>10.599233023010337</v>
      </c>
      <c r="AN302" s="78">
        <f t="shared" si="95"/>
        <v>10.599233023010337</v>
      </c>
      <c r="AO302" s="78">
        <f t="shared" si="96"/>
        <v>10.599233023010337</v>
      </c>
      <c r="BV302" t="s">
        <v>91</v>
      </c>
      <c r="BW302" s="38">
        <v>5.0670590872635488</v>
      </c>
      <c r="BX302" s="38">
        <v>0</v>
      </c>
      <c r="BY302" s="38">
        <v>0</v>
      </c>
      <c r="BZ302" s="38">
        <v>0</v>
      </c>
      <c r="CA302" s="38">
        <v>0</v>
      </c>
      <c r="CB302" s="38">
        <v>0</v>
      </c>
      <c r="CC302" s="38">
        <v>0</v>
      </c>
      <c r="CD302" s="38">
        <v>0</v>
      </c>
      <c r="CE302" s="38"/>
      <c r="CF302" s="38">
        <v>0</v>
      </c>
      <c r="CG302" s="38">
        <v>0</v>
      </c>
      <c r="CH302" s="38">
        <v>0</v>
      </c>
      <c r="CI302" s="38">
        <v>0</v>
      </c>
      <c r="CJ302" s="38">
        <v>0</v>
      </c>
      <c r="CK302" s="38"/>
      <c r="CL302" s="38">
        <v>0</v>
      </c>
      <c r="CM302" s="38">
        <v>0</v>
      </c>
      <c r="CN302" s="38">
        <v>5.0670590872635488</v>
      </c>
      <c r="DA302">
        <v>0</v>
      </c>
      <c r="DN302">
        <v>0</v>
      </c>
      <c r="EA302">
        <v>0</v>
      </c>
      <c r="FP302" s="38"/>
      <c r="FQ302" s="38"/>
      <c r="FR302" s="38"/>
      <c r="FS302" s="38"/>
      <c r="FT302" s="38"/>
      <c r="FU302" s="38"/>
      <c r="FV302" s="38"/>
      <c r="GL302" s="38" t="s">
        <v>76</v>
      </c>
      <c r="GM302" s="38">
        <v>0</v>
      </c>
      <c r="GN302" s="38">
        <v>1248.320531580405</v>
      </c>
      <c r="GO302" s="38">
        <v>382.31301366559632</v>
      </c>
      <c r="GP302" s="38">
        <v>0</v>
      </c>
      <c r="GQ302" s="38">
        <v>0</v>
      </c>
      <c r="GR302" s="38">
        <v>0</v>
      </c>
      <c r="GS302" s="38">
        <v>4721.28119374772</v>
      </c>
      <c r="GT302" s="38">
        <v>1962.2955432076831</v>
      </c>
      <c r="GU302" s="38">
        <v>8314.210282201404</v>
      </c>
      <c r="HF302">
        <v>0</v>
      </c>
    </row>
    <row r="303" spans="1:229" ht="18" x14ac:dyDescent="0.25">
      <c r="A303" s="93"/>
      <c r="B303" s="96"/>
      <c r="C303" s="23" t="s">
        <v>90</v>
      </c>
      <c r="D303" s="71"/>
      <c r="E303" s="72"/>
      <c r="F303" s="72"/>
      <c r="G303" s="72"/>
      <c r="H303" s="72"/>
      <c r="I303" s="72"/>
      <c r="J303" s="72"/>
      <c r="K303" s="72"/>
      <c r="L303" s="72">
        <v>0</v>
      </c>
      <c r="M303" s="72"/>
      <c r="N303" s="72"/>
      <c r="O303" s="72"/>
      <c r="P303" s="72"/>
      <c r="Q303" s="72"/>
      <c r="R303" s="72"/>
      <c r="S303" s="72"/>
      <c r="T303" s="72"/>
      <c r="U303" s="73"/>
      <c r="V303" s="71">
        <f t="shared" si="94"/>
        <v>0</v>
      </c>
      <c r="W303" s="71"/>
      <c r="X303" s="72"/>
      <c r="Y303" s="72"/>
      <c r="Z303" s="72"/>
      <c r="AA303" s="72"/>
      <c r="AB303" s="72">
        <v>4.4329408845532603E-2</v>
      </c>
      <c r="AC303" s="72"/>
      <c r="AD303" s="72">
        <v>0.14125252079419801</v>
      </c>
      <c r="AE303" s="72"/>
      <c r="AF303" s="72"/>
      <c r="AG303" s="72"/>
      <c r="AH303" s="72"/>
      <c r="AI303" s="72"/>
      <c r="AJ303" s="72"/>
      <c r="AK303" s="72"/>
      <c r="AL303" s="72"/>
      <c r="AM303" s="72">
        <v>32.944570034234161</v>
      </c>
      <c r="AN303" s="74">
        <f t="shared" si="95"/>
        <v>33.130151963873892</v>
      </c>
      <c r="AO303" s="74">
        <f t="shared" si="96"/>
        <v>33.130151963873892</v>
      </c>
      <c r="BV303" t="s">
        <v>76</v>
      </c>
      <c r="BW303" s="38">
        <v>461.23431060735737</v>
      </c>
      <c r="BX303" s="38">
        <v>278.54619945710061</v>
      </c>
      <c r="BY303" s="38">
        <v>0</v>
      </c>
      <c r="BZ303" s="38">
        <v>220.96954971112152</v>
      </c>
      <c r="CA303" s="38">
        <v>23.235777055847482</v>
      </c>
      <c r="CB303" s="38">
        <v>53.030741342674638</v>
      </c>
      <c r="CC303" s="38">
        <v>3.957498488055295</v>
      </c>
      <c r="CD303" s="38">
        <v>34.052217306353761</v>
      </c>
      <c r="CE303" s="38">
        <v>0</v>
      </c>
      <c r="CF303" s="38">
        <v>2.8259476113006481E-2</v>
      </c>
      <c r="CG303" s="38">
        <v>24.606375625918318</v>
      </c>
      <c r="CH303" s="38">
        <v>6.6723950992796688</v>
      </c>
      <c r="CI303" s="38">
        <v>5.2038533046426735E-3</v>
      </c>
      <c r="CJ303" s="38">
        <v>166.45783797106276</v>
      </c>
      <c r="CK303" s="38">
        <v>0</v>
      </c>
      <c r="CL303" s="38">
        <v>0</v>
      </c>
      <c r="CM303" s="38">
        <v>0</v>
      </c>
      <c r="CN303" s="38">
        <v>1272.7963659941893</v>
      </c>
      <c r="DA303">
        <v>0</v>
      </c>
      <c r="DN303">
        <v>0</v>
      </c>
      <c r="EA303">
        <v>0</v>
      </c>
      <c r="FP303" s="38"/>
      <c r="FQ303" s="38"/>
      <c r="FR303" s="38"/>
      <c r="FS303" s="38"/>
      <c r="FT303" s="38"/>
      <c r="FU303" s="38"/>
      <c r="FV303" s="38"/>
      <c r="GS303">
        <v>0</v>
      </c>
      <c r="HF303">
        <v>0</v>
      </c>
    </row>
    <row r="304" spans="1:229" ht="18" x14ac:dyDescent="0.25">
      <c r="A304" s="93"/>
      <c r="B304" s="96"/>
      <c r="C304" s="22" t="s">
        <v>91</v>
      </c>
      <c r="D304" s="75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7"/>
      <c r="V304" s="75">
        <f t="shared" si="94"/>
        <v>0</v>
      </c>
      <c r="W304" s="75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>
        <v>911.50126443449972</v>
      </c>
      <c r="AN304" s="78">
        <f t="shared" si="95"/>
        <v>911.50126443449972</v>
      </c>
      <c r="AO304" s="78">
        <f t="shared" si="96"/>
        <v>911.50126443449972</v>
      </c>
      <c r="CJ304">
        <v>0</v>
      </c>
      <c r="DA304">
        <v>0</v>
      </c>
      <c r="DN304">
        <v>0</v>
      </c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>
        <v>0</v>
      </c>
      <c r="EB304" s="38"/>
      <c r="FP304" s="38"/>
      <c r="FQ304" s="38"/>
      <c r="FR304" s="38"/>
      <c r="FS304" s="38"/>
      <c r="FT304" s="38"/>
      <c r="FU304" s="38"/>
      <c r="FV304" s="38"/>
      <c r="GS304">
        <v>0</v>
      </c>
      <c r="HF304">
        <v>0</v>
      </c>
    </row>
    <row r="305" spans="1:235" x14ac:dyDescent="0.25">
      <c r="A305" s="93"/>
      <c r="B305" s="96"/>
      <c r="C305" s="23" t="s">
        <v>105</v>
      </c>
      <c r="D305" s="71"/>
      <c r="E305" s="72"/>
      <c r="F305" s="72"/>
      <c r="G305" s="72"/>
      <c r="H305" s="72">
        <v>0</v>
      </c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1">
        <f t="shared" si="94"/>
        <v>0</v>
      </c>
      <c r="W305" s="71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4">
        <f t="shared" si="95"/>
        <v>0</v>
      </c>
      <c r="AO305" s="74">
        <f t="shared" si="96"/>
        <v>0</v>
      </c>
      <c r="CJ305">
        <v>0</v>
      </c>
      <c r="DA305">
        <v>0</v>
      </c>
      <c r="DN305">
        <v>0</v>
      </c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>
        <v>0</v>
      </c>
      <c r="EB305" s="38"/>
      <c r="FP305" s="38"/>
      <c r="FQ305" s="38"/>
      <c r="FR305" s="38"/>
      <c r="FS305" s="38"/>
      <c r="FT305" s="38"/>
      <c r="FU305" s="38"/>
      <c r="FV305" s="38"/>
      <c r="GS305">
        <v>0</v>
      </c>
      <c r="HF305">
        <v>0</v>
      </c>
    </row>
    <row r="306" spans="1:235" x14ac:dyDescent="0.25">
      <c r="A306" s="94"/>
      <c r="B306" s="97"/>
      <c r="C306" s="31" t="s">
        <v>92</v>
      </c>
      <c r="D306" s="84">
        <f t="shared" ref="D306:K306" si="97">SUM(D291:D305)</f>
        <v>3.957498488055295</v>
      </c>
      <c r="E306" s="85">
        <f t="shared" si="97"/>
        <v>53.313230802920238</v>
      </c>
      <c r="F306" s="85">
        <f t="shared" si="97"/>
        <v>34.052217306353761</v>
      </c>
      <c r="G306" s="85">
        <f t="shared" si="97"/>
        <v>1109.5763580905893</v>
      </c>
      <c r="H306" s="85">
        <f t="shared" si="97"/>
        <v>0</v>
      </c>
      <c r="I306" s="85">
        <f t="shared" si="97"/>
        <v>1605.2045172573428</v>
      </c>
      <c r="J306" s="85">
        <f t="shared" si="97"/>
        <v>0</v>
      </c>
      <c r="K306" s="85">
        <f t="shared" si="97"/>
        <v>0</v>
      </c>
      <c r="L306" s="85">
        <f>SUM(L291:L305)</f>
        <v>0</v>
      </c>
      <c r="M306" s="85">
        <f>SUM(M291:M305)</f>
        <v>7.5433842770942388</v>
      </c>
      <c r="N306" s="85">
        <f t="shared" ref="N306:S306" si="98">SUM(N291:N305)</f>
        <v>0</v>
      </c>
      <c r="O306" s="85">
        <f t="shared" si="98"/>
        <v>0</v>
      </c>
      <c r="P306" s="85">
        <f t="shared" si="98"/>
        <v>0</v>
      </c>
      <c r="Q306" s="85">
        <f t="shared" si="98"/>
        <v>0</v>
      </c>
      <c r="R306" s="85">
        <f t="shared" si="98"/>
        <v>0</v>
      </c>
      <c r="S306" s="85">
        <f t="shared" si="98"/>
        <v>0</v>
      </c>
      <c r="T306" s="85">
        <f>SUM(T291:T305)</f>
        <v>0</v>
      </c>
      <c r="U306" s="85"/>
      <c r="V306" s="84">
        <f>SUM(D306:T306)</f>
        <v>2813.6472062223556</v>
      </c>
      <c r="W306" s="84">
        <f t="shared" ref="W306:AL306" si="99">SUM(W291:W305)</f>
        <v>0</v>
      </c>
      <c r="X306" s="85">
        <f t="shared" si="99"/>
        <v>0</v>
      </c>
      <c r="Y306" s="85">
        <f t="shared" si="99"/>
        <v>494.74665169157765</v>
      </c>
      <c r="Z306" s="85">
        <f t="shared" si="99"/>
        <v>2852.9284950545593</v>
      </c>
      <c r="AA306" s="85">
        <f t="shared" si="99"/>
        <v>2241.6586598692429</v>
      </c>
      <c r="AB306" s="85">
        <f t="shared" si="99"/>
        <v>3.2844808877386811</v>
      </c>
      <c r="AC306" s="85">
        <f t="shared" si="99"/>
        <v>92.377475453564372</v>
      </c>
      <c r="AD306" s="85">
        <f t="shared" si="99"/>
        <v>5054.9743160624839</v>
      </c>
      <c r="AE306" s="85">
        <f t="shared" si="99"/>
        <v>0</v>
      </c>
      <c r="AF306" s="85">
        <f t="shared" si="99"/>
        <v>24.664657481168064</v>
      </c>
      <c r="AG306" s="85">
        <f t="shared" si="99"/>
        <v>6.6723950992796688</v>
      </c>
      <c r="AH306" s="85">
        <f t="shared" si="99"/>
        <v>0</v>
      </c>
      <c r="AI306" s="85">
        <f t="shared" si="99"/>
        <v>0</v>
      </c>
      <c r="AJ306" s="85">
        <f t="shared" si="99"/>
        <v>0</v>
      </c>
      <c r="AK306" s="85">
        <f t="shared" si="99"/>
        <v>382.31301366559632</v>
      </c>
      <c r="AL306" s="85">
        <f t="shared" si="99"/>
        <v>0</v>
      </c>
      <c r="AM306" s="85">
        <f>SUM(AM291:AM305)</f>
        <v>2282.3976037455909</v>
      </c>
      <c r="AN306" s="84">
        <f>SUM(W306:AM306)</f>
        <v>13436.017749010802</v>
      </c>
      <c r="AO306" s="86">
        <f>+AN306+V306</f>
        <v>16249.664955233158</v>
      </c>
      <c r="AP306" s="38"/>
      <c r="CJ306">
        <v>0</v>
      </c>
      <c r="DA306">
        <v>0</v>
      </c>
      <c r="DN306">
        <v>0</v>
      </c>
      <c r="DQ306" s="38"/>
      <c r="DR306" s="38"/>
      <c r="DS306" s="38"/>
      <c r="DT306" s="38"/>
      <c r="DU306" s="38"/>
      <c r="DV306" s="38"/>
      <c r="DW306" s="38"/>
      <c r="DX306" s="38"/>
      <c r="DY306" s="38"/>
      <c r="DZ306" s="38"/>
      <c r="EA306" s="38">
        <v>0</v>
      </c>
      <c r="EB306" s="38"/>
      <c r="FP306" s="38"/>
      <c r="FQ306" s="38"/>
      <c r="FR306" s="38"/>
      <c r="FS306" s="38"/>
      <c r="FT306" s="38"/>
      <c r="FU306" s="38"/>
      <c r="FV306" s="38"/>
      <c r="GS306">
        <v>0</v>
      </c>
      <c r="HF306">
        <v>0</v>
      </c>
    </row>
    <row r="307" spans="1:235" x14ac:dyDescent="0.25">
      <c r="AP307" s="38"/>
      <c r="CJ307">
        <v>0</v>
      </c>
      <c r="DA307">
        <v>0</v>
      </c>
      <c r="DN307">
        <v>0</v>
      </c>
      <c r="DQ307" s="38"/>
      <c r="DR307" s="38"/>
      <c r="DS307" s="38"/>
      <c r="DT307" s="38"/>
      <c r="DU307" s="38"/>
      <c r="DV307" s="38"/>
      <c r="DW307" s="38"/>
      <c r="DX307" s="38"/>
      <c r="DY307" s="38"/>
      <c r="DZ307" s="38"/>
      <c r="EA307" s="38">
        <v>0</v>
      </c>
      <c r="EB307" s="38"/>
      <c r="FP307" s="38"/>
      <c r="FQ307" s="38"/>
      <c r="FR307" s="38"/>
      <c r="FS307" s="38"/>
      <c r="FT307" s="38"/>
      <c r="FU307" s="38"/>
      <c r="FV307" s="38"/>
      <c r="GS307">
        <v>0</v>
      </c>
      <c r="HF307">
        <v>0</v>
      </c>
    </row>
    <row r="308" spans="1:235" x14ac:dyDescent="0.25">
      <c r="CJ308">
        <v>0</v>
      </c>
      <c r="DA308">
        <v>0</v>
      </c>
      <c r="DN308">
        <v>0</v>
      </c>
      <c r="EA308">
        <v>0</v>
      </c>
      <c r="FP308" s="38"/>
      <c r="FQ308" s="38"/>
      <c r="FR308" s="38"/>
      <c r="FS308" s="38"/>
      <c r="FT308" s="38"/>
      <c r="FU308" s="38"/>
      <c r="FV308" s="38"/>
      <c r="GS308">
        <v>0</v>
      </c>
      <c r="HF308">
        <v>0</v>
      </c>
    </row>
    <row r="309" spans="1:235" x14ac:dyDescent="0.25">
      <c r="A309" s="1"/>
      <c r="B309" s="99" t="s">
        <v>163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CJ309">
        <v>0</v>
      </c>
      <c r="DA309">
        <v>0</v>
      </c>
      <c r="DN309">
        <v>0</v>
      </c>
      <c r="EA309">
        <v>0</v>
      </c>
      <c r="FP309" s="38"/>
      <c r="FQ309" s="38"/>
      <c r="FR309" s="38"/>
      <c r="FS309" s="38"/>
      <c r="FT309" s="38"/>
      <c r="FU309" s="38"/>
      <c r="FV309" s="38"/>
      <c r="GS309">
        <v>0</v>
      </c>
      <c r="HF309">
        <v>0</v>
      </c>
    </row>
    <row r="310" spans="1:235" ht="15" customHeight="1" x14ac:dyDescent="0.25">
      <c r="A310" s="2"/>
      <c r="B310" s="3"/>
      <c r="C310" s="4"/>
      <c r="D310" s="88" t="s">
        <v>0</v>
      </c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9"/>
      <c r="W310" s="90" t="s">
        <v>1</v>
      </c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2"/>
      <c r="AO310" s="5"/>
      <c r="AQ310" t="s">
        <v>143</v>
      </c>
      <c r="AS310" t="s">
        <v>95</v>
      </c>
      <c r="BF310" s="38" t="s">
        <v>143</v>
      </c>
      <c r="BG310" s="38"/>
      <c r="BH310" s="38"/>
      <c r="BI310" s="38" t="s">
        <v>95</v>
      </c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U310" t="s">
        <v>143</v>
      </c>
      <c r="BW310" t="s">
        <v>95</v>
      </c>
      <c r="CP310" t="s">
        <v>143</v>
      </c>
      <c r="CR310" t="s">
        <v>95</v>
      </c>
      <c r="DE310" t="s">
        <v>143</v>
      </c>
      <c r="DG310" t="s">
        <v>95</v>
      </c>
      <c r="DN310">
        <v>0</v>
      </c>
      <c r="DQ310" s="38" t="s">
        <v>143</v>
      </c>
      <c r="DR310" s="38"/>
      <c r="DS310" s="38" t="s">
        <v>95</v>
      </c>
      <c r="DT310" s="38"/>
      <c r="DU310" s="38"/>
      <c r="DV310" s="38"/>
      <c r="DW310" s="38"/>
      <c r="DX310" s="38"/>
      <c r="DY310" s="38"/>
      <c r="DZ310" s="38"/>
      <c r="EA310" s="38"/>
      <c r="EB310" s="38"/>
      <c r="ED310" t="s">
        <v>143</v>
      </c>
      <c r="EF310" t="s">
        <v>95</v>
      </c>
      <c r="EP310" t="s">
        <v>143</v>
      </c>
      <c r="ER310" t="s">
        <v>95</v>
      </c>
      <c r="FB310" t="s">
        <v>143</v>
      </c>
      <c r="FD310" t="s">
        <v>95</v>
      </c>
      <c r="GK310" t="s">
        <v>143</v>
      </c>
      <c r="GM310" t="s">
        <v>95</v>
      </c>
      <c r="GW310" t="s">
        <v>167</v>
      </c>
      <c r="GY310" t="s">
        <v>95</v>
      </c>
      <c r="HF310">
        <v>0</v>
      </c>
      <c r="HI310" s="43" t="s">
        <v>183</v>
      </c>
      <c r="HJ310" s="43"/>
      <c r="HK310" s="43" t="s">
        <v>95</v>
      </c>
      <c r="HL310" s="43"/>
      <c r="HM310" s="43"/>
      <c r="HN310" s="43"/>
      <c r="HO310" s="43"/>
      <c r="HP310" s="43"/>
      <c r="HQ310" s="43"/>
      <c r="HR310" s="52" t="s">
        <v>143</v>
      </c>
      <c r="HS310" s="52"/>
      <c r="HT310" s="52" t="s">
        <v>95</v>
      </c>
      <c r="HU310" s="52"/>
      <c r="HV310" s="43"/>
      <c r="HW310" s="43" t="s">
        <v>94</v>
      </c>
      <c r="HX310" s="43"/>
      <c r="HY310" s="43" t="s">
        <v>95</v>
      </c>
      <c r="HZ310" s="43"/>
      <c r="IA310" s="43"/>
    </row>
    <row r="311" spans="1:235" s="43" customFormat="1" ht="15" customHeight="1" x14ac:dyDescent="0.25">
      <c r="A311" s="2"/>
      <c r="B311" s="2" t="str">
        <f>+AQ310</f>
        <v>DEPARTAMENTO DE LIMA</v>
      </c>
      <c r="C311" s="6"/>
      <c r="D311" s="53" t="s">
        <v>2</v>
      </c>
      <c r="E311" s="54" t="s">
        <v>3</v>
      </c>
      <c r="F311" s="54" t="s">
        <v>4</v>
      </c>
      <c r="G311" s="54" t="s">
        <v>5</v>
      </c>
      <c r="H311" s="54" t="s">
        <v>6</v>
      </c>
      <c r="I311" s="54" t="s">
        <v>7</v>
      </c>
      <c r="J311" s="54" t="s">
        <v>8</v>
      </c>
      <c r="K311" s="54" t="s">
        <v>9</v>
      </c>
      <c r="L311" s="54" t="s">
        <v>10</v>
      </c>
      <c r="M311" s="54" t="s">
        <v>11</v>
      </c>
      <c r="N311" s="54" t="s">
        <v>12</v>
      </c>
      <c r="O311" s="54" t="s">
        <v>13</v>
      </c>
      <c r="P311" s="54" t="s">
        <v>14</v>
      </c>
      <c r="Q311" s="54" t="s">
        <v>15</v>
      </c>
      <c r="R311" s="54" t="s">
        <v>16</v>
      </c>
      <c r="S311" s="54" t="s">
        <v>17</v>
      </c>
      <c r="T311" s="54" t="s">
        <v>18</v>
      </c>
      <c r="U311" s="55" t="s">
        <v>19</v>
      </c>
      <c r="V311" s="56" t="s">
        <v>20</v>
      </c>
      <c r="W311" s="53" t="s">
        <v>21</v>
      </c>
      <c r="X311" s="54" t="s">
        <v>22</v>
      </c>
      <c r="Y311" s="54" t="s">
        <v>23</v>
      </c>
      <c r="Z311" s="54" t="s">
        <v>24</v>
      </c>
      <c r="AA311" s="54" t="s">
        <v>25</v>
      </c>
      <c r="AB311" s="54" t="s">
        <v>26</v>
      </c>
      <c r="AC311" s="54" t="s">
        <v>27</v>
      </c>
      <c r="AD311" s="54" t="s">
        <v>28</v>
      </c>
      <c r="AE311" s="54" t="s">
        <v>29</v>
      </c>
      <c r="AF311" s="54" t="s">
        <v>30</v>
      </c>
      <c r="AG311" s="54" t="s">
        <v>31</v>
      </c>
      <c r="AH311" s="54" t="s">
        <v>32</v>
      </c>
      <c r="AI311" s="54" t="s">
        <v>33</v>
      </c>
      <c r="AJ311" s="54" t="s">
        <v>34</v>
      </c>
      <c r="AK311" s="54" t="s">
        <v>35</v>
      </c>
      <c r="AL311" s="54" t="s">
        <v>36</v>
      </c>
      <c r="AM311" s="54" t="s">
        <v>37</v>
      </c>
      <c r="AN311" s="57" t="s">
        <v>38</v>
      </c>
      <c r="AO311" s="57" t="s">
        <v>39</v>
      </c>
      <c r="AS311" s="43" t="s">
        <v>106</v>
      </c>
      <c r="AT311" s="43" t="s">
        <v>72</v>
      </c>
      <c r="AU311" s="43" t="s">
        <v>96</v>
      </c>
      <c r="AV311" s="43" t="s">
        <v>43</v>
      </c>
      <c r="AW311" s="43" t="s">
        <v>107</v>
      </c>
      <c r="AX311" s="43" t="s">
        <v>97</v>
      </c>
      <c r="AY311" s="43" t="s">
        <v>98</v>
      </c>
      <c r="AZ311" s="43" t="s">
        <v>99</v>
      </c>
      <c r="BA311" s="43" t="s">
        <v>44</v>
      </c>
      <c r="BB311" s="43" t="s">
        <v>100</v>
      </c>
      <c r="BC311" s="43" t="s">
        <v>101</v>
      </c>
      <c r="BD311" s="43" t="s">
        <v>102</v>
      </c>
      <c r="BF311" s="52" t="s">
        <v>77</v>
      </c>
      <c r="BG311" s="52"/>
      <c r="BH311" s="52" t="s">
        <v>106</v>
      </c>
      <c r="BI311" s="52" t="s">
        <v>96</v>
      </c>
      <c r="BJ311" s="52" t="s">
        <v>72</v>
      </c>
      <c r="BK311" s="52" t="s">
        <v>43</v>
      </c>
      <c r="BL311" s="52" t="s">
        <v>61</v>
      </c>
      <c r="BM311" s="52" t="s">
        <v>97</v>
      </c>
      <c r="BN311" s="52" t="s">
        <v>110</v>
      </c>
      <c r="BO311" s="52" t="s">
        <v>67</v>
      </c>
      <c r="BP311" s="52" t="s">
        <v>98</v>
      </c>
      <c r="BQ311" s="52" t="s">
        <v>99</v>
      </c>
      <c r="BR311" s="52" t="s">
        <v>63</v>
      </c>
      <c r="BS311" s="52" t="s">
        <v>76</v>
      </c>
      <c r="BU311" s="43" t="s">
        <v>116</v>
      </c>
      <c r="BW311" s="43" t="s">
        <v>74</v>
      </c>
      <c r="BX311" s="43" t="s">
        <v>96</v>
      </c>
      <c r="BY311" s="43" t="s">
        <v>72</v>
      </c>
      <c r="BZ311" s="43" t="s">
        <v>43</v>
      </c>
      <c r="CA311" s="43" t="s">
        <v>61</v>
      </c>
      <c r="CB311" s="43" t="s">
        <v>110</v>
      </c>
      <c r="CC311" s="43" t="s">
        <v>111</v>
      </c>
      <c r="CD311" s="43" t="s">
        <v>112</v>
      </c>
      <c r="CE311" s="43" t="s">
        <v>59</v>
      </c>
      <c r="CF311" s="43" t="s">
        <v>97</v>
      </c>
      <c r="CG311" s="43" t="s">
        <v>113</v>
      </c>
      <c r="CH311" s="43" t="s">
        <v>68</v>
      </c>
      <c r="CI311" s="43" t="s">
        <v>98</v>
      </c>
      <c r="CJ311" s="43" t="s">
        <v>99</v>
      </c>
      <c r="CK311" s="43" t="s">
        <v>63</v>
      </c>
      <c r="CL311" s="43" t="s">
        <v>114</v>
      </c>
      <c r="CM311" s="43" t="s">
        <v>115</v>
      </c>
      <c r="CN311" s="43" t="s">
        <v>76</v>
      </c>
      <c r="CO311"/>
      <c r="CP311" s="43" t="s">
        <v>77</v>
      </c>
      <c r="CR311" s="43" t="s">
        <v>106</v>
      </c>
      <c r="CS311" s="43" t="s">
        <v>96</v>
      </c>
      <c r="CT311" s="43" t="s">
        <v>72</v>
      </c>
      <c r="CU311" s="43" t="s">
        <v>43</v>
      </c>
      <c r="CV311" s="43" t="s">
        <v>61</v>
      </c>
      <c r="CW311" s="43" t="s">
        <v>97</v>
      </c>
      <c r="CX311" s="43" t="s">
        <v>113</v>
      </c>
      <c r="CY311" s="43" t="s">
        <v>68</v>
      </c>
      <c r="CZ311" s="43" t="s">
        <v>98</v>
      </c>
      <c r="DA311" s="43" t="s">
        <v>99</v>
      </c>
      <c r="DB311" s="43" t="s">
        <v>63</v>
      </c>
      <c r="DC311" s="43" t="s">
        <v>76</v>
      </c>
      <c r="DD311"/>
      <c r="DE311" s="43" t="s">
        <v>77</v>
      </c>
      <c r="DG311" s="43" t="s">
        <v>106</v>
      </c>
      <c r="DH311" s="43" t="s">
        <v>96</v>
      </c>
      <c r="DI311" s="43" t="s">
        <v>72</v>
      </c>
      <c r="DJ311" s="43" t="s">
        <v>43</v>
      </c>
      <c r="DK311" s="43" t="s">
        <v>61</v>
      </c>
      <c r="DL311" s="43" t="s">
        <v>97</v>
      </c>
      <c r="DM311" s="43" t="s">
        <v>98</v>
      </c>
      <c r="DN311" s="43" t="s">
        <v>99</v>
      </c>
      <c r="DO311" s="43" t="s">
        <v>76</v>
      </c>
      <c r="DP311"/>
      <c r="DQ311" s="52" t="s">
        <v>77</v>
      </c>
      <c r="DR311" s="52"/>
      <c r="DS311" s="52" t="s">
        <v>106</v>
      </c>
      <c r="DT311" s="52" t="s">
        <v>96</v>
      </c>
      <c r="DU311" s="52" t="s">
        <v>72</v>
      </c>
      <c r="DV311" s="52" t="s">
        <v>43</v>
      </c>
      <c r="DW311" s="52" t="s">
        <v>61</v>
      </c>
      <c r="DX311" s="52" t="s">
        <v>45</v>
      </c>
      <c r="DY311" s="52" t="s">
        <v>97</v>
      </c>
      <c r="DZ311" s="52" t="s">
        <v>98</v>
      </c>
      <c r="EA311" s="52" t="s">
        <v>99</v>
      </c>
      <c r="EB311" s="52" t="s">
        <v>76</v>
      </c>
      <c r="EC311"/>
      <c r="ED311" s="43" t="s">
        <v>77</v>
      </c>
      <c r="EF311" s="43" t="s">
        <v>106</v>
      </c>
      <c r="EG311" s="43" t="s">
        <v>96</v>
      </c>
      <c r="EH311" s="43" t="s">
        <v>72</v>
      </c>
      <c r="EI311" s="43" t="s">
        <v>43</v>
      </c>
      <c r="EJ311" s="43" t="s">
        <v>61</v>
      </c>
      <c r="EK311" s="43" t="s">
        <v>97</v>
      </c>
      <c r="EL311" s="43" t="s">
        <v>98</v>
      </c>
      <c r="EM311" s="43" t="s">
        <v>99</v>
      </c>
      <c r="EN311" s="43" t="s">
        <v>76</v>
      </c>
      <c r="EP311" s="43" t="s">
        <v>77</v>
      </c>
      <c r="ER311" s="43" t="s">
        <v>106</v>
      </c>
      <c r="ES311" s="43" t="s">
        <v>96</v>
      </c>
      <c r="ET311" s="43" t="s">
        <v>63</v>
      </c>
      <c r="EU311" s="43" t="s">
        <v>43</v>
      </c>
      <c r="EV311" s="43" t="s">
        <v>125</v>
      </c>
      <c r="EW311" s="43" t="s">
        <v>97</v>
      </c>
      <c r="EX311" s="43" t="s">
        <v>98</v>
      </c>
      <c r="EY311" s="43" t="s">
        <v>99</v>
      </c>
      <c r="EZ311" s="43" t="s">
        <v>76</v>
      </c>
      <c r="FB311" s="43" t="s">
        <v>77</v>
      </c>
      <c r="FD311" s="43" t="s">
        <v>106</v>
      </c>
      <c r="FE311" s="43" t="s">
        <v>96</v>
      </c>
      <c r="FF311" s="43" t="s">
        <v>72</v>
      </c>
      <c r="FG311" s="43" t="s">
        <v>43</v>
      </c>
      <c r="FH311" s="43" t="s">
        <v>61</v>
      </c>
      <c r="FI311" s="43" t="s">
        <v>97</v>
      </c>
      <c r="FJ311" s="43" t="s">
        <v>98</v>
      </c>
      <c r="FK311" s="43" t="s">
        <v>99</v>
      </c>
      <c r="FL311" s="43" t="s">
        <v>76</v>
      </c>
      <c r="GK311" s="43" t="s">
        <v>116</v>
      </c>
      <c r="GM311" s="43" t="s">
        <v>74</v>
      </c>
      <c r="GN311" s="43" t="s">
        <v>96</v>
      </c>
      <c r="GO311" s="43" t="s">
        <v>72</v>
      </c>
      <c r="GP311" s="43" t="s">
        <v>43</v>
      </c>
      <c r="GQ311" s="43" t="s">
        <v>61</v>
      </c>
      <c r="GR311" s="43" t="s">
        <v>98</v>
      </c>
      <c r="GS311" s="43" t="s">
        <v>99</v>
      </c>
      <c r="GT311" s="43" t="s">
        <v>63</v>
      </c>
      <c r="GU311" s="43" t="s">
        <v>76</v>
      </c>
      <c r="GV311"/>
      <c r="GW311" s="43" t="s">
        <v>116</v>
      </c>
      <c r="GY311" s="43" t="s">
        <v>106</v>
      </c>
      <c r="GZ311" s="43" t="s">
        <v>96</v>
      </c>
      <c r="HA311" s="43" t="s">
        <v>72</v>
      </c>
      <c r="HB311" s="43" t="s">
        <v>43</v>
      </c>
      <c r="HC311" s="43" t="s">
        <v>61</v>
      </c>
      <c r="HD311" s="43" t="s">
        <v>67</v>
      </c>
      <c r="HE311" s="43" t="s">
        <v>98</v>
      </c>
      <c r="HF311" s="43" t="s">
        <v>99</v>
      </c>
      <c r="HG311" s="43" t="s">
        <v>76</v>
      </c>
      <c r="HH311"/>
      <c r="HI311" s="43" t="s">
        <v>116</v>
      </c>
      <c r="HK311" s="43" t="s">
        <v>74</v>
      </c>
      <c r="HL311" s="43" t="s">
        <v>96</v>
      </c>
      <c r="HM311" s="43" t="s">
        <v>72</v>
      </c>
      <c r="HN311" s="43" t="s">
        <v>98</v>
      </c>
      <c r="HO311" s="43" t="s">
        <v>99</v>
      </c>
      <c r="HP311" s="43" t="s">
        <v>76</v>
      </c>
      <c r="HR311" s="52" t="s">
        <v>116</v>
      </c>
      <c r="HS311" s="52"/>
      <c r="HT311" s="52" t="s">
        <v>125</v>
      </c>
      <c r="HU311" s="52" t="s">
        <v>76</v>
      </c>
      <c r="HW311" s="43" t="s">
        <v>116</v>
      </c>
      <c r="HY311" s="43" t="s">
        <v>74</v>
      </c>
      <c r="HZ311" s="43" t="s">
        <v>99</v>
      </c>
      <c r="IA311" s="43" t="s">
        <v>76</v>
      </c>
    </row>
    <row r="312" spans="1:235" ht="27" x14ac:dyDescent="0.25">
      <c r="A312" s="12"/>
      <c r="B312" s="13"/>
      <c r="C312" s="14"/>
      <c r="D312" s="15" t="s">
        <v>40</v>
      </c>
      <c r="E312" s="16" t="s">
        <v>41</v>
      </c>
      <c r="F312" s="16" t="s">
        <v>42</v>
      </c>
      <c r="G312" s="16" t="s">
        <v>43</v>
      </c>
      <c r="H312" s="16" t="s">
        <v>44</v>
      </c>
      <c r="I312" s="17" t="s">
        <v>45</v>
      </c>
      <c r="J312" s="17" t="s">
        <v>46</v>
      </c>
      <c r="K312" s="16" t="s">
        <v>47</v>
      </c>
      <c r="L312" s="16" t="s">
        <v>48</v>
      </c>
      <c r="M312" s="16" t="s">
        <v>49</v>
      </c>
      <c r="N312" s="16" t="s">
        <v>50</v>
      </c>
      <c r="O312" s="17" t="s">
        <v>51</v>
      </c>
      <c r="P312" s="17" t="s">
        <v>52</v>
      </c>
      <c r="Q312" s="16" t="s">
        <v>53</v>
      </c>
      <c r="R312" s="16" t="s">
        <v>54</v>
      </c>
      <c r="S312" s="16" t="s">
        <v>55</v>
      </c>
      <c r="T312" s="16" t="s">
        <v>56</v>
      </c>
      <c r="U312" s="18" t="s">
        <v>57</v>
      </c>
      <c r="V312" s="19" t="s">
        <v>58</v>
      </c>
      <c r="W312" s="20" t="s">
        <v>59</v>
      </c>
      <c r="X312" s="16" t="s">
        <v>60</v>
      </c>
      <c r="Y312" s="16" t="s">
        <v>61</v>
      </c>
      <c r="Z312" s="16" t="s">
        <v>62</v>
      </c>
      <c r="AA312" s="16" t="s">
        <v>63</v>
      </c>
      <c r="AB312" s="17" t="s">
        <v>64</v>
      </c>
      <c r="AC312" s="16" t="s">
        <v>65</v>
      </c>
      <c r="AD312" s="16" t="s">
        <v>178</v>
      </c>
      <c r="AE312" s="16" t="s">
        <v>179</v>
      </c>
      <c r="AF312" s="16" t="s">
        <v>67</v>
      </c>
      <c r="AG312" s="16" t="s">
        <v>68</v>
      </c>
      <c r="AH312" s="17" t="s">
        <v>69</v>
      </c>
      <c r="AI312" s="17" t="s">
        <v>70</v>
      </c>
      <c r="AJ312" s="16" t="s">
        <v>71</v>
      </c>
      <c r="AK312" s="16" t="s">
        <v>72</v>
      </c>
      <c r="AL312" s="16" t="s">
        <v>73</v>
      </c>
      <c r="AM312" s="16" t="s">
        <v>74</v>
      </c>
      <c r="AN312" s="21" t="s">
        <v>75</v>
      </c>
      <c r="AO312" s="21" t="s">
        <v>76</v>
      </c>
      <c r="AQ312" t="s">
        <v>93</v>
      </c>
      <c r="AR312" t="s">
        <v>83</v>
      </c>
      <c r="AS312" s="38">
        <v>2883.6347420834745</v>
      </c>
      <c r="AT312" s="38">
        <v>0</v>
      </c>
      <c r="AU312" s="38">
        <v>0</v>
      </c>
      <c r="AV312" s="38">
        <v>0</v>
      </c>
      <c r="AW312" s="38">
        <v>0</v>
      </c>
      <c r="AX312" s="38">
        <v>0</v>
      </c>
      <c r="AY312" s="38">
        <v>0</v>
      </c>
      <c r="AZ312" s="38">
        <v>0</v>
      </c>
      <c r="BA312" s="38">
        <v>0</v>
      </c>
      <c r="BB312" s="38">
        <v>0</v>
      </c>
      <c r="BC312" s="38">
        <v>0</v>
      </c>
      <c r="BD312" s="38">
        <v>2883.6347420834745</v>
      </c>
      <c r="BF312" s="38" t="s">
        <v>93</v>
      </c>
      <c r="BG312" s="38" t="s">
        <v>83</v>
      </c>
      <c r="BH312" s="38">
        <v>1547.125161716458</v>
      </c>
      <c r="BI312" s="38">
        <v>0</v>
      </c>
      <c r="BJ312" s="38">
        <v>0</v>
      </c>
      <c r="BK312" s="38">
        <v>0</v>
      </c>
      <c r="BL312" s="38">
        <v>0</v>
      </c>
      <c r="BM312" s="38">
        <v>0</v>
      </c>
      <c r="BN312" s="38">
        <v>0</v>
      </c>
      <c r="BO312" s="38">
        <v>0</v>
      </c>
      <c r="BP312" s="38">
        <v>0</v>
      </c>
      <c r="BQ312" s="38">
        <v>0</v>
      </c>
      <c r="BR312" s="38">
        <v>0</v>
      </c>
      <c r="BS312" s="38">
        <v>1547.125161716458</v>
      </c>
      <c r="BT312" s="38"/>
      <c r="BU312" t="s">
        <v>93</v>
      </c>
      <c r="BV312" t="s">
        <v>78</v>
      </c>
      <c r="BW312" s="38">
        <v>1487.1096406124484</v>
      </c>
      <c r="BX312" s="38">
        <v>8008.6336179875925</v>
      </c>
      <c r="BY312" s="38">
        <v>31333.700030864089</v>
      </c>
      <c r="BZ312" s="38">
        <v>6259.9115447860004</v>
      </c>
      <c r="CA312" s="38">
        <v>668.75600811325262</v>
      </c>
      <c r="CB312" s="38">
        <v>3264.3205244323053</v>
      </c>
      <c r="CC312" s="38">
        <v>2670.7588684587913</v>
      </c>
      <c r="CD312" s="38">
        <v>986.00290214883466</v>
      </c>
      <c r="CE312" s="38">
        <v>0</v>
      </c>
      <c r="CF312" s="38"/>
      <c r="CG312" s="38">
        <v>1689.0179805834778</v>
      </c>
      <c r="CH312" s="38">
        <v>151.17495537985423</v>
      </c>
      <c r="CI312" s="38"/>
      <c r="CJ312" s="38">
        <v>4819.4560472884114</v>
      </c>
      <c r="CK312" s="38">
        <v>0.32462148782527073</v>
      </c>
      <c r="CL312" s="38">
        <v>0</v>
      </c>
      <c r="CM312" s="38">
        <v>0</v>
      </c>
      <c r="CN312" s="38">
        <v>61339.166742142879</v>
      </c>
      <c r="CP312" t="s">
        <v>93</v>
      </c>
      <c r="CQ312" t="s">
        <v>78</v>
      </c>
      <c r="CR312" s="38">
        <v>72.355480799285417</v>
      </c>
      <c r="CS312" s="38">
        <v>0.6734703389136627</v>
      </c>
      <c r="CT312" s="38">
        <v>211.36458211887816</v>
      </c>
      <c r="CU312" s="38">
        <v>0</v>
      </c>
      <c r="CV312" s="38">
        <v>2.2578103049769564E-4</v>
      </c>
      <c r="CW312" s="38">
        <v>0</v>
      </c>
      <c r="CX312" s="38">
        <v>2.0140685185151712</v>
      </c>
      <c r="CY312" s="38">
        <v>0.86202625093354546</v>
      </c>
      <c r="CZ312" s="38">
        <v>0</v>
      </c>
      <c r="DA312" s="38">
        <v>141.03367748944606</v>
      </c>
      <c r="DB312" s="38">
        <v>0</v>
      </c>
      <c r="DC312" s="38">
        <v>428.30353129700251</v>
      </c>
      <c r="DE312" t="s">
        <v>93</v>
      </c>
      <c r="DF312" t="s">
        <v>81</v>
      </c>
      <c r="DG312" s="38">
        <v>1.3350340621547958E-2</v>
      </c>
      <c r="DH312" s="38">
        <v>0</v>
      </c>
      <c r="DI312" s="38">
        <v>0</v>
      </c>
      <c r="DJ312" s="38">
        <v>0</v>
      </c>
      <c r="DK312" s="38">
        <v>0</v>
      </c>
      <c r="DL312" s="38">
        <v>0</v>
      </c>
      <c r="DM312" s="38">
        <v>18.475471830991012</v>
      </c>
      <c r="DN312" s="38">
        <v>482.22202021732625</v>
      </c>
      <c r="DO312" s="38">
        <f>+SUM(DG312:DN312)</f>
        <v>500.71084238893883</v>
      </c>
      <c r="DQ312" s="38" t="s">
        <v>93</v>
      </c>
      <c r="DR312" s="38" t="s">
        <v>81</v>
      </c>
      <c r="DS312" s="38">
        <v>365.92474576384461</v>
      </c>
      <c r="DT312" s="38">
        <v>1.0867049033699207E-10</v>
      </c>
      <c r="DU312" s="38">
        <v>2.4665393296341707</v>
      </c>
      <c r="DV312" s="38">
        <v>0</v>
      </c>
      <c r="DW312" s="38">
        <v>0</v>
      </c>
      <c r="DX312" s="38"/>
      <c r="DY312" s="38">
        <v>0</v>
      </c>
      <c r="DZ312" s="38">
        <v>11.613549051437088</v>
      </c>
      <c r="EA312" s="38">
        <v>253.00140051249255</v>
      </c>
      <c r="EB312" s="38">
        <v>633.0062346575171</v>
      </c>
      <c r="ED312" t="s">
        <v>93</v>
      </c>
      <c r="EE312" t="s">
        <v>83</v>
      </c>
      <c r="EF312" s="38">
        <v>23.228758483796348</v>
      </c>
      <c r="EG312" s="38">
        <v>0</v>
      </c>
      <c r="EH312" s="38">
        <v>0</v>
      </c>
      <c r="EI312" s="38">
        <v>0</v>
      </c>
      <c r="EJ312" s="38">
        <v>0</v>
      </c>
      <c r="EK312" s="38">
        <v>0</v>
      </c>
      <c r="EL312" s="38">
        <v>0</v>
      </c>
      <c r="EM312" s="38">
        <v>0</v>
      </c>
      <c r="EN312" s="38">
        <v>23.228758483796348</v>
      </c>
      <c r="EP312" t="s">
        <v>93</v>
      </c>
      <c r="EQ312" t="s">
        <v>83</v>
      </c>
      <c r="ER312" s="38">
        <v>100.03352111289217</v>
      </c>
      <c r="ES312" s="38">
        <v>0</v>
      </c>
      <c r="ET312" s="38">
        <v>0</v>
      </c>
      <c r="EU312" s="38">
        <v>0</v>
      </c>
      <c r="EV312" s="38">
        <v>0</v>
      </c>
      <c r="EW312" s="38">
        <v>0</v>
      </c>
      <c r="EX312" s="38">
        <v>0</v>
      </c>
      <c r="EY312" s="38">
        <v>0</v>
      </c>
      <c r="EZ312" s="38">
        <v>100.03352111289217</v>
      </c>
      <c r="FB312" t="s">
        <v>93</v>
      </c>
      <c r="FC312" t="s">
        <v>83</v>
      </c>
      <c r="FD312" s="38">
        <v>103.07546422037382</v>
      </c>
      <c r="FE312" s="38">
        <v>0</v>
      </c>
      <c r="FF312" s="38">
        <v>0</v>
      </c>
      <c r="FG312" s="38">
        <v>0</v>
      </c>
      <c r="FH312" s="38">
        <v>0</v>
      </c>
      <c r="FI312" s="38">
        <v>0</v>
      </c>
      <c r="FJ312" s="38">
        <v>0</v>
      </c>
      <c r="FK312" s="38">
        <v>0</v>
      </c>
      <c r="FL312" s="38">
        <v>103.07546422037382</v>
      </c>
      <c r="FP312" s="38"/>
      <c r="FQ312" s="38"/>
      <c r="FR312" s="38"/>
      <c r="FS312" s="38"/>
      <c r="FT312" s="38"/>
      <c r="FU312" s="38"/>
      <c r="FV312" s="38"/>
      <c r="FZ312" s="38"/>
      <c r="GA312" s="38"/>
      <c r="GB312" s="38"/>
      <c r="GC312" s="38"/>
      <c r="GD312" s="38"/>
      <c r="GE312" s="38"/>
      <c r="GF312" s="38"/>
      <c r="GG312" s="38"/>
      <c r="GH312" s="38"/>
      <c r="GI312" s="38"/>
      <c r="GK312" t="s">
        <v>93</v>
      </c>
      <c r="GL312" s="38" t="s">
        <v>80</v>
      </c>
      <c r="GM312" s="38">
        <v>0</v>
      </c>
      <c r="GN312" s="38">
        <v>0</v>
      </c>
      <c r="GO312" s="38">
        <v>0</v>
      </c>
      <c r="GP312" s="38">
        <v>0</v>
      </c>
      <c r="GQ312" s="38">
        <v>0</v>
      </c>
      <c r="GR312" s="38">
        <v>0</v>
      </c>
      <c r="GS312" s="38">
        <v>0</v>
      </c>
      <c r="GT312" s="38">
        <v>0</v>
      </c>
      <c r="GU312" s="38">
        <v>0</v>
      </c>
      <c r="GW312" t="s">
        <v>93</v>
      </c>
      <c r="GX312" t="s">
        <v>166</v>
      </c>
      <c r="GY312" s="38"/>
      <c r="GZ312" s="38"/>
      <c r="HA312" s="38"/>
      <c r="HB312" s="38"/>
      <c r="HC312" s="38"/>
      <c r="HD312" s="38"/>
      <c r="HE312" s="38"/>
      <c r="HF312" s="38"/>
      <c r="HG312" s="38"/>
      <c r="HI312" s="43" t="s">
        <v>93</v>
      </c>
      <c r="HJ312" s="43" t="s">
        <v>124</v>
      </c>
      <c r="HK312" s="43"/>
      <c r="HL312" s="43"/>
      <c r="HM312" s="43">
        <v>1.9979127359568E-2</v>
      </c>
      <c r="HN312" s="43">
        <v>1.44840127056866</v>
      </c>
      <c r="HO312" s="43">
        <v>0.75179882178418722</v>
      </c>
      <c r="HP312" s="43">
        <v>2.2201792197124153</v>
      </c>
      <c r="HQ312" s="43"/>
      <c r="HR312" s="52" t="s">
        <v>93</v>
      </c>
      <c r="HS312" s="52" t="s">
        <v>126</v>
      </c>
      <c r="HT312" s="52">
        <v>23510.076649513387</v>
      </c>
      <c r="HU312" s="52">
        <v>23510.076649513387</v>
      </c>
      <c r="HV312" s="43"/>
      <c r="HW312" s="52" t="s">
        <v>93</v>
      </c>
      <c r="HX312" s="43" t="s">
        <v>126</v>
      </c>
      <c r="HY312" s="52">
        <v>12</v>
      </c>
      <c r="HZ312" s="52">
        <v>1256.1310930000002</v>
      </c>
      <c r="IA312" s="52">
        <f>+SUM(HY312:HZ312)</f>
        <v>1268.1310930000002</v>
      </c>
    </row>
    <row r="313" spans="1:235" ht="18" customHeight="1" x14ac:dyDescent="0.25">
      <c r="A313" s="93" t="s">
        <v>77</v>
      </c>
      <c r="B313" s="96" t="s">
        <v>93</v>
      </c>
      <c r="C313" s="23" t="s">
        <v>78</v>
      </c>
      <c r="D313" s="71">
        <v>2670.7588684587913</v>
      </c>
      <c r="E313" s="72">
        <v>3264.3205244323053</v>
      </c>
      <c r="F313" s="72">
        <v>986.00290214883466</v>
      </c>
      <c r="G313" s="72">
        <v>6259.9115447860004</v>
      </c>
      <c r="H313" s="72"/>
      <c r="I313" s="72">
        <v>624.26170875983746</v>
      </c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>
        <v>0</v>
      </c>
      <c r="U313" s="73"/>
      <c r="V313" s="71">
        <f>SUM(D313:T313)</f>
        <v>13805.25554858577</v>
      </c>
      <c r="W313" s="71">
        <v>0</v>
      </c>
      <c r="X313" s="72"/>
      <c r="Y313" s="72">
        <v>668.75623389428313</v>
      </c>
      <c r="Z313" s="72">
        <v>8009.3070883265063</v>
      </c>
      <c r="AA313" s="72">
        <v>0.32462148782527073</v>
      </c>
      <c r="AB313" s="72">
        <v>0</v>
      </c>
      <c r="AC313" s="72"/>
      <c r="AD313" s="72">
        <v>4960.4897247778572</v>
      </c>
      <c r="AE313" s="72"/>
      <c r="AF313" s="72">
        <v>1691.0320491019929</v>
      </c>
      <c r="AG313" s="72">
        <v>152.03698163078778</v>
      </c>
      <c r="AH313" s="72"/>
      <c r="AI313" s="72">
        <v>0</v>
      </c>
      <c r="AJ313" s="72">
        <v>0</v>
      </c>
      <c r="AK313" s="72">
        <v>31545.064612982966</v>
      </c>
      <c r="AL313" s="72"/>
      <c r="AM313" s="72">
        <v>1559.4651214117339</v>
      </c>
      <c r="AN313" s="74">
        <f>SUM(W313:AM313)</f>
        <v>48586.476433613949</v>
      </c>
      <c r="AO313" s="74">
        <f>+AN313+V313</f>
        <v>62391.731982199723</v>
      </c>
      <c r="AR313" t="s">
        <v>103</v>
      </c>
      <c r="AS313" s="38">
        <v>735.5114828892174</v>
      </c>
      <c r="AT313" s="38">
        <v>909.33901726939018</v>
      </c>
      <c r="AU313" s="38">
        <v>9733.6234596492632</v>
      </c>
      <c r="AV313" s="38">
        <v>1643.4744799873179</v>
      </c>
      <c r="AW313" s="38">
        <v>831.58968517745382</v>
      </c>
      <c r="AX313" s="38">
        <v>0</v>
      </c>
      <c r="AY313" s="38">
        <v>0</v>
      </c>
      <c r="AZ313" s="38">
        <v>0</v>
      </c>
      <c r="BA313" s="38">
        <v>0</v>
      </c>
      <c r="BB313" s="38">
        <v>0</v>
      </c>
      <c r="BC313" s="38">
        <v>0</v>
      </c>
      <c r="BD313" s="38">
        <v>13853.538124972643</v>
      </c>
      <c r="BF313" s="38"/>
      <c r="BG313" s="38" t="s">
        <v>109</v>
      </c>
      <c r="BH313" s="38">
        <v>361.72702994942716</v>
      </c>
      <c r="BI313" s="38">
        <v>1528.0752164302328</v>
      </c>
      <c r="BJ313" s="38">
        <v>3923.0186357780808</v>
      </c>
      <c r="BK313" s="38">
        <v>1292.3191632871108</v>
      </c>
      <c r="BL313" s="38">
        <v>374.37797493051511</v>
      </c>
      <c r="BM313" s="38">
        <v>0</v>
      </c>
      <c r="BN313" s="38">
        <v>0</v>
      </c>
      <c r="BO313" s="38">
        <v>0</v>
      </c>
      <c r="BP313" s="38">
        <v>0</v>
      </c>
      <c r="BQ313" s="38">
        <v>0</v>
      </c>
      <c r="BR313" s="38">
        <v>0</v>
      </c>
      <c r="BS313" s="38">
        <v>7479.5180203753671</v>
      </c>
      <c r="BT313" s="38"/>
      <c r="BV313" t="s">
        <v>79</v>
      </c>
      <c r="BW313" s="38">
        <v>1058.5134137764671</v>
      </c>
      <c r="BX313" s="38">
        <v>0</v>
      </c>
      <c r="BY313" s="38">
        <v>0</v>
      </c>
      <c r="BZ313" s="38">
        <v>0</v>
      </c>
      <c r="CA313" s="38">
        <v>0</v>
      </c>
      <c r="CB313" s="38">
        <v>0</v>
      </c>
      <c r="CC313" s="38">
        <v>0</v>
      </c>
      <c r="CD313" s="38">
        <v>0</v>
      </c>
      <c r="CE313" s="38"/>
      <c r="CF313" s="38">
        <v>0</v>
      </c>
      <c r="CG313" s="38">
        <v>0</v>
      </c>
      <c r="CH313" s="38">
        <v>0</v>
      </c>
      <c r="CI313" s="38">
        <v>0</v>
      </c>
      <c r="CJ313" s="38">
        <v>0</v>
      </c>
      <c r="CK313" s="38"/>
      <c r="CL313" s="38"/>
      <c r="CM313" s="38"/>
      <c r="CN313" s="38">
        <v>1058.5134137764671</v>
      </c>
      <c r="CQ313" t="s">
        <v>81</v>
      </c>
      <c r="CR313" s="38">
        <v>927.02897332897101</v>
      </c>
      <c r="CS313" s="38">
        <v>0</v>
      </c>
      <c r="CT313" s="38">
        <v>0</v>
      </c>
      <c r="CU313" s="38">
        <v>0</v>
      </c>
      <c r="CV313" s="38">
        <v>0</v>
      </c>
      <c r="CW313" s="38">
        <v>0</v>
      </c>
      <c r="CX313" s="38">
        <v>0</v>
      </c>
      <c r="CY313" s="38">
        <v>0</v>
      </c>
      <c r="CZ313" s="38">
        <v>2.4866764003359135E-2</v>
      </c>
      <c r="DA313" s="38">
        <v>124.42454640339187</v>
      </c>
      <c r="DB313" s="38">
        <v>38.092213745005502</v>
      </c>
      <c r="DC313" s="38">
        <v>1089.5706002413717</v>
      </c>
      <c r="DF313" t="s">
        <v>83</v>
      </c>
      <c r="DG313" s="38">
        <v>5.0718309329015478E-2</v>
      </c>
      <c r="DH313" s="38">
        <v>0</v>
      </c>
      <c r="DI313" s="38">
        <v>0</v>
      </c>
      <c r="DJ313" s="38">
        <v>0</v>
      </c>
      <c r="DK313" s="38">
        <v>0</v>
      </c>
      <c r="DL313" s="38">
        <v>0</v>
      </c>
      <c r="DM313" s="38">
        <v>0</v>
      </c>
      <c r="DN313" s="38">
        <v>0</v>
      </c>
      <c r="DO313" s="38">
        <f t="shared" ref="DO313:DO322" si="100">+SUM(DG313:DN313)</f>
        <v>5.0718309329015478E-2</v>
      </c>
      <c r="DQ313" s="38"/>
      <c r="DR313" s="38" t="s">
        <v>83</v>
      </c>
      <c r="DS313" s="38">
        <v>27.725776204149721</v>
      </c>
      <c r="DT313" s="38">
        <v>0</v>
      </c>
      <c r="DU313" s="38">
        <v>0</v>
      </c>
      <c r="DV313" s="38">
        <v>0</v>
      </c>
      <c r="DW313" s="38">
        <v>0</v>
      </c>
      <c r="DX313" s="38"/>
      <c r="DY313" s="38">
        <v>0</v>
      </c>
      <c r="DZ313" s="38">
        <v>0</v>
      </c>
      <c r="EA313" s="38">
        <v>0</v>
      </c>
      <c r="EB313" s="38">
        <v>27.725776204149721</v>
      </c>
      <c r="EE313" t="s">
        <v>109</v>
      </c>
      <c r="EF313" s="38">
        <v>7.0591822813280611</v>
      </c>
      <c r="EG313" s="38">
        <v>9.6752626853257073</v>
      </c>
      <c r="EH313" s="38">
        <v>1.5507176763263726</v>
      </c>
      <c r="EI313" s="38">
        <v>0</v>
      </c>
      <c r="EJ313" s="38">
        <v>0</v>
      </c>
      <c r="EK313" s="38">
        <v>0</v>
      </c>
      <c r="EL313" s="38">
        <v>0</v>
      </c>
      <c r="EM313" s="38">
        <v>0</v>
      </c>
      <c r="EN313" s="38">
        <v>18.28516264298014</v>
      </c>
      <c r="EQ313" t="s">
        <v>109</v>
      </c>
      <c r="ER313" s="38">
        <v>27.947512433952003</v>
      </c>
      <c r="ES313" s="38">
        <v>3.5137783295999996</v>
      </c>
      <c r="ET313" s="38">
        <v>0</v>
      </c>
      <c r="EU313" s="38">
        <v>0</v>
      </c>
      <c r="EV313" s="38">
        <v>0</v>
      </c>
      <c r="EW313" s="38">
        <v>0</v>
      </c>
      <c r="EX313" s="38">
        <v>0</v>
      </c>
      <c r="EY313" s="38">
        <v>0</v>
      </c>
      <c r="EZ313" s="38">
        <v>31.461290763552004</v>
      </c>
      <c r="FC313" t="s">
        <v>109</v>
      </c>
      <c r="FD313" s="38">
        <v>122.9901127860263</v>
      </c>
      <c r="FE313" s="38">
        <v>2.4072024337443305</v>
      </c>
      <c r="FF313" s="38">
        <v>5.7915289767724145</v>
      </c>
      <c r="FG313" s="38">
        <v>0</v>
      </c>
      <c r="FH313" s="38">
        <v>0</v>
      </c>
      <c r="FI313" s="38">
        <v>0</v>
      </c>
      <c r="FJ313" s="38">
        <v>0</v>
      </c>
      <c r="FK313" s="38">
        <v>0</v>
      </c>
      <c r="FL313" s="38">
        <v>131.18884419654304</v>
      </c>
      <c r="FP313" s="38"/>
      <c r="FQ313" s="38"/>
      <c r="FR313" s="38"/>
      <c r="FS313" s="38"/>
      <c r="FT313" s="38"/>
      <c r="FU313" s="38"/>
      <c r="FV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L313" s="38" t="s">
        <v>83</v>
      </c>
      <c r="GM313" s="38">
        <v>0</v>
      </c>
      <c r="GN313" s="38">
        <v>0</v>
      </c>
      <c r="GO313" s="38">
        <v>0</v>
      </c>
      <c r="GP313" s="38">
        <v>0</v>
      </c>
      <c r="GQ313" s="38">
        <v>0</v>
      </c>
      <c r="GR313" s="38">
        <v>0</v>
      </c>
      <c r="GS313" s="38">
        <v>0</v>
      </c>
      <c r="GT313" s="38">
        <v>0</v>
      </c>
      <c r="GU313" s="38">
        <v>0</v>
      </c>
      <c r="GX313" t="s">
        <v>83</v>
      </c>
      <c r="GY313" s="38"/>
      <c r="GZ313" s="38"/>
      <c r="HA313" s="38"/>
      <c r="HB313" s="38"/>
      <c r="HC313" s="38"/>
      <c r="HD313" s="38"/>
      <c r="HE313" s="38"/>
      <c r="HF313" s="38"/>
      <c r="HG313" s="38"/>
      <c r="HI313" s="43"/>
      <c r="HJ313" s="43" t="s">
        <v>76</v>
      </c>
      <c r="HK313" s="43">
        <v>0</v>
      </c>
      <c r="HL313" s="43">
        <v>0</v>
      </c>
      <c r="HM313" s="43">
        <v>1.9979127359568E-2</v>
      </c>
      <c r="HN313" s="43">
        <v>1.44840127056866</v>
      </c>
      <c r="HO313" s="43">
        <v>0.75179882178418722</v>
      </c>
      <c r="HP313" s="43">
        <v>2.2201792197124153</v>
      </c>
      <c r="HQ313" s="43"/>
      <c r="HR313" s="52"/>
      <c r="HS313" s="52" t="s">
        <v>127</v>
      </c>
      <c r="HT313" s="52">
        <v>5599.7539635279263</v>
      </c>
      <c r="HU313" s="52">
        <v>5599.7539635279263</v>
      </c>
      <c r="HV313" s="43"/>
      <c r="HW313" s="52"/>
      <c r="HX313" s="43" t="s">
        <v>127</v>
      </c>
      <c r="HY313" s="52"/>
      <c r="HZ313" s="52">
        <v>544.59153000000003</v>
      </c>
      <c r="IA313" s="52">
        <f>+SUM(HY313:HZ313)</f>
        <v>544.59153000000003</v>
      </c>
    </row>
    <row r="314" spans="1:235" ht="27" x14ac:dyDescent="0.25">
      <c r="A314" s="93"/>
      <c r="B314" s="96"/>
      <c r="C314" s="22" t="s">
        <v>79</v>
      </c>
      <c r="D314" s="75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7"/>
      <c r="V314" s="75">
        <f t="shared" ref="V314:V327" si="101">SUM(D314:T314)</f>
        <v>0</v>
      </c>
      <c r="W314" s="75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>
        <v>1058.5134137764671</v>
      </c>
      <c r="AN314" s="78">
        <f t="shared" ref="AN314:AN327" si="102">SUM(W314:AM314)</f>
        <v>1058.5134137764671</v>
      </c>
      <c r="AO314" s="78">
        <f t="shared" ref="AO314:AO327" si="103">+AN314+V314</f>
        <v>1058.5134137764671</v>
      </c>
      <c r="AR314" t="s">
        <v>86</v>
      </c>
      <c r="AS314" s="38">
        <v>0.11947759240195993</v>
      </c>
      <c r="AT314" s="38">
        <v>10.252160715249868</v>
      </c>
      <c r="AU314" s="38">
        <v>115.40188691205339</v>
      </c>
      <c r="AV314" s="38">
        <v>285.78409765971907</v>
      </c>
      <c r="AW314" s="38">
        <v>28.10533285145625</v>
      </c>
      <c r="AX314" s="38">
        <v>0</v>
      </c>
      <c r="AY314" s="38">
        <v>0</v>
      </c>
      <c r="AZ314" s="38">
        <v>0</v>
      </c>
      <c r="BA314" s="38">
        <v>0</v>
      </c>
      <c r="BB314" s="38">
        <v>0</v>
      </c>
      <c r="BC314" s="38">
        <v>0</v>
      </c>
      <c r="BD314" s="38">
        <v>439.66295573088053</v>
      </c>
      <c r="BF314" s="38"/>
      <c r="BG314" s="38" t="s">
        <v>85</v>
      </c>
      <c r="BH314" s="38">
        <v>755.75567327052795</v>
      </c>
      <c r="BI314" s="38">
        <v>0</v>
      </c>
      <c r="BJ314" s="38">
        <v>0</v>
      </c>
      <c r="BK314" s="38">
        <v>0</v>
      </c>
      <c r="BL314" s="38">
        <v>0</v>
      </c>
      <c r="BM314" s="38">
        <v>0</v>
      </c>
      <c r="BN314" s="38">
        <v>0</v>
      </c>
      <c r="BO314" s="38">
        <v>0</v>
      </c>
      <c r="BP314" s="38">
        <v>0</v>
      </c>
      <c r="BQ314" s="38">
        <v>0</v>
      </c>
      <c r="BR314" s="38">
        <v>0</v>
      </c>
      <c r="BS314" s="38">
        <v>755.75567327052795</v>
      </c>
      <c r="BT314" s="38"/>
      <c r="BV314" t="s">
        <v>80</v>
      </c>
      <c r="BW314" s="38">
        <v>614.4005995231546</v>
      </c>
      <c r="BX314" s="38">
        <v>0</v>
      </c>
      <c r="BY314" s="38">
        <v>0</v>
      </c>
      <c r="BZ314" s="38">
        <v>0</v>
      </c>
      <c r="CA314" s="38">
        <v>0</v>
      </c>
      <c r="CB314" s="38">
        <v>0</v>
      </c>
      <c r="CC314" s="38">
        <v>0</v>
      </c>
      <c r="CD314" s="38">
        <v>0</v>
      </c>
      <c r="CE314" s="38"/>
      <c r="CF314" s="38">
        <v>0</v>
      </c>
      <c r="CG314" s="38">
        <v>0</v>
      </c>
      <c r="CH314" s="38">
        <v>0</v>
      </c>
      <c r="CI314" s="38">
        <v>0</v>
      </c>
      <c r="CJ314" s="38">
        <v>0</v>
      </c>
      <c r="CK314" s="38"/>
      <c r="CL314" s="38"/>
      <c r="CM314" s="38"/>
      <c r="CN314" s="38">
        <v>614.4005995231546</v>
      </c>
      <c r="CQ314" t="s">
        <v>83</v>
      </c>
      <c r="CR314" s="38">
        <v>5.6580014116795798</v>
      </c>
      <c r="CS314" s="38">
        <v>0</v>
      </c>
      <c r="CT314" s="38">
        <v>0</v>
      </c>
      <c r="CU314" s="38">
        <v>0</v>
      </c>
      <c r="CV314" s="38">
        <v>0</v>
      </c>
      <c r="CW314" s="38">
        <v>0</v>
      </c>
      <c r="CX314" s="38">
        <v>0</v>
      </c>
      <c r="CY314" s="38">
        <v>0</v>
      </c>
      <c r="CZ314" s="38">
        <v>0</v>
      </c>
      <c r="DA314" s="38">
        <v>0</v>
      </c>
      <c r="DB314" s="38">
        <v>0</v>
      </c>
      <c r="DC314" s="38">
        <v>5.6580014116795798</v>
      </c>
      <c r="DF314" t="s">
        <v>109</v>
      </c>
      <c r="DG314" s="38">
        <v>5.8570287044616698E-4</v>
      </c>
      <c r="DH314" s="38">
        <v>3.2721237896940618</v>
      </c>
      <c r="DI314" s="38">
        <v>0</v>
      </c>
      <c r="DJ314" s="38">
        <v>0.1392115980388563</v>
      </c>
      <c r="DK314" s="38">
        <v>8.1287863117138495E-2</v>
      </c>
      <c r="DL314" s="38">
        <v>0</v>
      </c>
      <c r="DM314" s="38">
        <v>0</v>
      </c>
      <c r="DN314" s="38">
        <v>0</v>
      </c>
      <c r="DO314" s="38">
        <f t="shared" si="100"/>
        <v>3.4932089537205027</v>
      </c>
      <c r="DQ314" s="38"/>
      <c r="DR314" s="38" t="s">
        <v>84</v>
      </c>
      <c r="DS314" s="38">
        <v>0.10021786741725311</v>
      </c>
      <c r="DT314" s="38">
        <v>0.92385710085025829</v>
      </c>
      <c r="DU314" s="38">
        <v>1.54501556910205</v>
      </c>
      <c r="DV314" s="38">
        <v>13.298979219133949</v>
      </c>
      <c r="DW314" s="38">
        <v>2.5562648955996446E-2</v>
      </c>
      <c r="DX314" s="38"/>
      <c r="DY314" s="38">
        <v>0</v>
      </c>
      <c r="DZ314" s="38">
        <v>0</v>
      </c>
      <c r="EA314" s="38">
        <v>0</v>
      </c>
      <c r="EB314" s="38">
        <v>15.893632405459508</v>
      </c>
      <c r="EE314" t="s">
        <v>85</v>
      </c>
      <c r="EF314" s="38">
        <v>3.6152414609021606</v>
      </c>
      <c r="EG314" s="38">
        <v>0</v>
      </c>
      <c r="EH314" s="38">
        <v>0</v>
      </c>
      <c r="EI314" s="38">
        <v>0</v>
      </c>
      <c r="EJ314" s="38">
        <v>0</v>
      </c>
      <c r="EK314" s="38">
        <v>0</v>
      </c>
      <c r="EL314" s="38">
        <v>0</v>
      </c>
      <c r="EM314" s="38">
        <v>0</v>
      </c>
      <c r="EN314" s="38">
        <v>3.6152414609021606</v>
      </c>
      <c r="EQ314" t="s">
        <v>85</v>
      </c>
      <c r="ER314" s="38">
        <v>3.0248794167225124</v>
      </c>
      <c r="ES314" s="38">
        <v>0</v>
      </c>
      <c r="ET314" s="38">
        <v>0</v>
      </c>
      <c r="EU314" s="38">
        <v>0</v>
      </c>
      <c r="EV314" s="38">
        <v>0</v>
      </c>
      <c r="EW314" s="38">
        <v>0</v>
      </c>
      <c r="EX314" s="38">
        <v>0</v>
      </c>
      <c r="EY314" s="38">
        <v>0</v>
      </c>
      <c r="EZ314" s="38">
        <v>3.0248794167225124</v>
      </c>
      <c r="FC314" t="s">
        <v>85</v>
      </c>
      <c r="FD314" s="38">
        <v>9.8062580952317155</v>
      </c>
      <c r="FE314" s="38">
        <v>0</v>
      </c>
      <c r="FF314" s="38">
        <v>0</v>
      </c>
      <c r="FG314" s="38">
        <v>0</v>
      </c>
      <c r="FH314" s="38">
        <v>0</v>
      </c>
      <c r="FI314" s="38">
        <v>0</v>
      </c>
      <c r="FJ314" s="38">
        <v>0</v>
      </c>
      <c r="FK314" s="38">
        <v>0</v>
      </c>
      <c r="FL314" s="38">
        <v>9.8062580952317155</v>
      </c>
      <c r="FP314" s="38"/>
      <c r="FQ314" s="38"/>
      <c r="FR314" s="38"/>
      <c r="FS314" s="38"/>
      <c r="FT314" s="38"/>
      <c r="FU314" s="38"/>
      <c r="FV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L314" s="38" t="s">
        <v>109</v>
      </c>
      <c r="GM314" s="38">
        <v>0</v>
      </c>
      <c r="GN314" s="38">
        <v>2.5305604346880002</v>
      </c>
      <c r="GO314" s="38">
        <v>0</v>
      </c>
      <c r="GP314" s="38">
        <v>0</v>
      </c>
      <c r="GQ314" s="38">
        <v>0</v>
      </c>
      <c r="GR314" s="38">
        <v>0</v>
      </c>
      <c r="GS314" s="38">
        <v>0</v>
      </c>
      <c r="GT314" s="38">
        <v>0</v>
      </c>
      <c r="GU314" s="38">
        <v>2.5305604346880002</v>
      </c>
      <c r="GX314" t="s">
        <v>109</v>
      </c>
      <c r="GY314" s="38"/>
      <c r="GZ314" s="38"/>
      <c r="HA314" s="38"/>
      <c r="HB314" s="38"/>
      <c r="HC314" s="38"/>
      <c r="HD314" s="38"/>
      <c r="HE314" s="38"/>
      <c r="HF314" s="38"/>
      <c r="HG314" s="38"/>
      <c r="HI314" s="43"/>
      <c r="HJ314" s="43"/>
      <c r="HK314" s="43"/>
      <c r="HL314" s="43"/>
      <c r="HM314" s="43"/>
      <c r="HN314" s="43"/>
      <c r="HO314" s="43"/>
      <c r="HP314" s="43"/>
      <c r="HQ314" s="43"/>
      <c r="HR314" s="52"/>
      <c r="HS314" s="52" t="s">
        <v>76</v>
      </c>
      <c r="HT314" s="52">
        <v>29109.830613041311</v>
      </c>
      <c r="HU314" s="52">
        <v>29109.830613041311</v>
      </c>
      <c r="HV314" s="43"/>
      <c r="HW314" s="52"/>
      <c r="HX314" s="43" t="s">
        <v>76</v>
      </c>
      <c r="HY314" s="52">
        <v>12</v>
      </c>
      <c r="HZ314" s="52">
        <v>1800.7226230000001</v>
      </c>
      <c r="IA314" s="52">
        <f>+SUM(HY314:HZ314)</f>
        <v>1812.7226230000001</v>
      </c>
    </row>
    <row r="315" spans="1:235" x14ac:dyDescent="0.25">
      <c r="A315" s="93"/>
      <c r="B315" s="96"/>
      <c r="C315" s="23" t="s">
        <v>80</v>
      </c>
      <c r="D315" s="71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3"/>
      <c r="V315" s="71">
        <f t="shared" si="101"/>
        <v>0</v>
      </c>
      <c r="W315" s="71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>
        <v>614.4005995231546</v>
      </c>
      <c r="AN315" s="74">
        <f t="shared" si="102"/>
        <v>614.4005995231546</v>
      </c>
      <c r="AO315" s="74">
        <f t="shared" si="103"/>
        <v>614.4005995231546</v>
      </c>
      <c r="AR315" t="s">
        <v>104</v>
      </c>
      <c r="AS315" s="38">
        <v>3.9418663761719905</v>
      </c>
      <c r="AT315" s="38">
        <v>11.743349954368242</v>
      </c>
      <c r="AU315" s="38">
        <v>8.0610092281549441</v>
      </c>
      <c r="AV315" s="38">
        <v>0</v>
      </c>
      <c r="AW315" s="38">
        <v>0</v>
      </c>
      <c r="AX315" s="38">
        <v>0</v>
      </c>
      <c r="AY315" s="38">
        <v>0</v>
      </c>
      <c r="AZ315" s="38">
        <v>0</v>
      </c>
      <c r="BA315" s="38">
        <v>0</v>
      </c>
      <c r="BB315" s="38">
        <v>0</v>
      </c>
      <c r="BC315" s="38">
        <v>0</v>
      </c>
      <c r="BD315" s="38">
        <v>23.746225558695176</v>
      </c>
      <c r="BF315" s="38"/>
      <c r="BG315" s="38" t="s">
        <v>86</v>
      </c>
      <c r="BH315" s="38">
        <v>198.75751850562025</v>
      </c>
      <c r="BI315" s="38">
        <v>0</v>
      </c>
      <c r="BJ315" s="38">
        <v>965.71101884279483</v>
      </c>
      <c r="BK315" s="38">
        <v>199.41261173337679</v>
      </c>
      <c r="BL315" s="38">
        <v>0</v>
      </c>
      <c r="BM315" s="38">
        <v>184.12125723199384</v>
      </c>
      <c r="BN315" s="38">
        <v>0</v>
      </c>
      <c r="BO315" s="38">
        <v>0</v>
      </c>
      <c r="BP315" s="38">
        <v>0</v>
      </c>
      <c r="BQ315" s="38">
        <v>0</v>
      </c>
      <c r="BR315" s="38">
        <v>0</v>
      </c>
      <c r="BS315" s="38">
        <v>1548.0024063137857</v>
      </c>
      <c r="BT315" s="38"/>
      <c r="BV315" t="s">
        <v>81</v>
      </c>
      <c r="BW315" s="38">
        <v>11846.578517396589</v>
      </c>
      <c r="BX315" s="38">
        <v>0</v>
      </c>
      <c r="BY315" s="38">
        <v>0</v>
      </c>
      <c r="BZ315" s="38">
        <v>0</v>
      </c>
      <c r="CA315" s="38">
        <v>0</v>
      </c>
      <c r="CB315" s="38">
        <v>0</v>
      </c>
      <c r="CC315" s="38">
        <v>0</v>
      </c>
      <c r="CD315" s="38">
        <v>0</v>
      </c>
      <c r="CE315" s="38"/>
      <c r="CF315" s="38">
        <v>0</v>
      </c>
      <c r="CG315" s="38">
        <v>0</v>
      </c>
      <c r="CH315" s="38">
        <v>0</v>
      </c>
      <c r="CI315" s="38">
        <v>0</v>
      </c>
      <c r="CJ315" s="38">
        <v>0</v>
      </c>
      <c r="CK315" s="38"/>
      <c r="CL315" s="38"/>
      <c r="CM315" s="38"/>
      <c r="CN315" s="38">
        <v>11846.578517396589</v>
      </c>
      <c r="CQ315" t="s">
        <v>84</v>
      </c>
      <c r="CR315" s="38">
        <v>3.3271558195451116</v>
      </c>
      <c r="CS315" s="38">
        <v>2.0362099591868841</v>
      </c>
      <c r="CT315" s="38">
        <v>7.0855607871941189</v>
      </c>
      <c r="CU315" s="38">
        <v>4.5861776160606611E-3</v>
      </c>
      <c r="CV315" s="38">
        <v>4.6354153939055509E-2</v>
      </c>
      <c r="CW315" s="38">
        <v>0</v>
      </c>
      <c r="CX315" s="38">
        <v>0</v>
      </c>
      <c r="CY315" s="38">
        <v>0</v>
      </c>
      <c r="CZ315" s="38">
        <v>0</v>
      </c>
      <c r="DA315" s="38">
        <v>0</v>
      </c>
      <c r="DB315" s="38">
        <v>0</v>
      </c>
      <c r="DC315" s="38">
        <v>12.499866897481231</v>
      </c>
      <c r="DF315" t="s">
        <v>85</v>
      </c>
      <c r="DG315" s="38">
        <v>0.17342084434695482</v>
      </c>
      <c r="DH315" s="38">
        <v>0</v>
      </c>
      <c r="DI315" s="38">
        <v>0</v>
      </c>
      <c r="DJ315" s="38">
        <v>0</v>
      </c>
      <c r="DK315" s="38">
        <v>0</v>
      </c>
      <c r="DL315" s="38">
        <v>0</v>
      </c>
      <c r="DM315" s="38">
        <v>0</v>
      </c>
      <c r="DN315" s="38">
        <v>0</v>
      </c>
      <c r="DO315" s="38">
        <f t="shared" si="100"/>
        <v>0.17342084434695482</v>
      </c>
      <c r="DQ315" s="38"/>
      <c r="DR315" s="38" t="s">
        <v>117</v>
      </c>
      <c r="DS315" s="38"/>
      <c r="DT315" s="38"/>
      <c r="DU315" s="38"/>
      <c r="DV315" s="38"/>
      <c r="DW315" s="38"/>
      <c r="DX315" s="38">
        <v>624.26170875983746</v>
      </c>
      <c r="DY315" s="38"/>
      <c r="DZ315" s="38"/>
      <c r="EA315" s="38"/>
      <c r="EB315" s="38">
        <v>624.26170875983746</v>
      </c>
      <c r="EE315" t="s">
        <v>86</v>
      </c>
      <c r="EF315" s="38">
        <v>0.61165854100546135</v>
      </c>
      <c r="EG315" s="38">
        <v>2.4346079235829956</v>
      </c>
      <c r="EH315" s="38">
        <v>0</v>
      </c>
      <c r="EI315" s="38">
        <v>0</v>
      </c>
      <c r="EJ315" s="38">
        <v>0</v>
      </c>
      <c r="EK315" s="38">
        <v>0</v>
      </c>
      <c r="EL315" s="38">
        <v>0</v>
      </c>
      <c r="EM315" s="38">
        <v>0</v>
      </c>
      <c r="EN315" s="38">
        <v>3.0462664645884567</v>
      </c>
      <c r="EQ315" t="s">
        <v>86</v>
      </c>
      <c r="ER315" s="38">
        <v>1.7756906607360003</v>
      </c>
      <c r="ES315" s="38">
        <v>0</v>
      </c>
      <c r="ET315" s="38">
        <v>0</v>
      </c>
      <c r="EU315" s="38">
        <v>0</v>
      </c>
      <c r="EV315" s="38">
        <v>0</v>
      </c>
      <c r="EW315" s="38">
        <v>0</v>
      </c>
      <c r="EX315" s="38">
        <v>0</v>
      </c>
      <c r="EY315" s="38">
        <v>0</v>
      </c>
      <c r="EZ315" s="38">
        <v>1.7756906607360003</v>
      </c>
      <c r="FC315" t="s">
        <v>86</v>
      </c>
      <c r="FD315" s="38">
        <v>0.97984890402206903</v>
      </c>
      <c r="FE315" s="38">
        <v>0</v>
      </c>
      <c r="FF315" s="38">
        <v>0</v>
      </c>
      <c r="FG315" s="38">
        <v>61.405731310344834</v>
      </c>
      <c r="FH315" s="38">
        <v>0</v>
      </c>
      <c r="FI315" s="38">
        <v>0</v>
      </c>
      <c r="FJ315" s="38">
        <v>0</v>
      </c>
      <c r="FK315" s="38">
        <v>0</v>
      </c>
      <c r="FL315" s="38">
        <v>62.385580214366904</v>
      </c>
      <c r="FP315" s="38"/>
      <c r="FQ315" s="38"/>
      <c r="FR315" s="38"/>
      <c r="FS315" s="38"/>
      <c r="FT315" s="38"/>
      <c r="FU315" s="38"/>
      <c r="FV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L315" s="38" t="s">
        <v>85</v>
      </c>
      <c r="GM315" s="38">
        <v>0</v>
      </c>
      <c r="GN315">
        <v>0</v>
      </c>
      <c r="GO315" s="38">
        <v>0</v>
      </c>
      <c r="GP315" s="38">
        <v>0</v>
      </c>
      <c r="GQ315" s="38">
        <v>0</v>
      </c>
      <c r="GR315" s="38">
        <v>0</v>
      </c>
      <c r="GS315" s="38">
        <v>0</v>
      </c>
      <c r="GT315" s="38">
        <v>0</v>
      </c>
      <c r="GU315" s="38">
        <v>0</v>
      </c>
      <c r="GX315" t="s">
        <v>121</v>
      </c>
      <c r="GY315" s="38"/>
      <c r="GZ315" s="38"/>
      <c r="HA315" s="38"/>
      <c r="HB315" s="38"/>
      <c r="HC315" s="38"/>
      <c r="HD315" s="38"/>
      <c r="HE315" s="38"/>
      <c r="HF315" s="38"/>
      <c r="HG315" s="38"/>
    </row>
    <row r="316" spans="1:235" ht="18" x14ac:dyDescent="0.25">
      <c r="A316" s="93"/>
      <c r="B316" s="96"/>
      <c r="C316" s="22" t="s">
        <v>81</v>
      </c>
      <c r="D316" s="75"/>
      <c r="E316" s="76"/>
      <c r="F316" s="76"/>
      <c r="G316" s="76"/>
      <c r="H316" s="76"/>
      <c r="I316" s="76"/>
      <c r="J316" s="76"/>
      <c r="K316" s="76">
        <v>1.9979127359568E-2</v>
      </c>
      <c r="L316" s="76"/>
      <c r="M316" s="76"/>
      <c r="N316" s="76"/>
      <c r="O316" s="76"/>
      <c r="P316" s="76"/>
      <c r="Q316" s="76"/>
      <c r="R316" s="76"/>
      <c r="S316" s="76"/>
      <c r="T316" s="76"/>
      <c r="U316" s="77"/>
      <c r="V316" s="75">
        <f t="shared" si="101"/>
        <v>1.9979127359568E-2</v>
      </c>
      <c r="W316" s="75"/>
      <c r="X316" s="76"/>
      <c r="Y316" s="76"/>
      <c r="Z316" s="76">
        <v>1.0867049033699207E-10</v>
      </c>
      <c r="AA316" s="76">
        <v>2891.902983526611</v>
      </c>
      <c r="AB316" s="76">
        <v>32.264211012867285</v>
      </c>
      <c r="AC316" s="76">
        <v>2191.3684929223596</v>
      </c>
      <c r="AD316" s="76">
        <v>2013.2423953289488</v>
      </c>
      <c r="AE316" s="76"/>
      <c r="AF316" s="76">
        <v>0.67572502000509682</v>
      </c>
      <c r="AG316" s="76"/>
      <c r="AH316" s="76"/>
      <c r="AI316" s="76"/>
      <c r="AJ316" s="76"/>
      <c r="AK316" s="76">
        <v>2.4665393296341707</v>
      </c>
      <c r="AL316" s="76"/>
      <c r="AM316" s="76">
        <v>14085.865476439683</v>
      </c>
      <c r="AN316" s="78">
        <f t="shared" si="102"/>
        <v>21217.78582358022</v>
      </c>
      <c r="AO316" s="78">
        <f t="shared" si="103"/>
        <v>21217.805802707579</v>
      </c>
      <c r="AR316" t="s">
        <v>108</v>
      </c>
      <c r="AS316" s="38">
        <v>53.009719292189423</v>
      </c>
      <c r="AT316" s="38">
        <v>0</v>
      </c>
      <c r="AU316" s="38">
        <v>0</v>
      </c>
      <c r="AV316" s="38">
        <v>0</v>
      </c>
      <c r="AW316" s="38">
        <v>0</v>
      </c>
      <c r="AX316" s="38">
        <v>0</v>
      </c>
      <c r="AY316" s="38">
        <v>0</v>
      </c>
      <c r="AZ316" s="38">
        <v>0</v>
      </c>
      <c r="BA316" s="38">
        <v>0</v>
      </c>
      <c r="BB316" s="38">
        <v>0</v>
      </c>
      <c r="BC316" s="38">
        <v>0</v>
      </c>
      <c r="BD316" s="38">
        <v>53.009719292189423</v>
      </c>
      <c r="BF316" s="38"/>
      <c r="BG316" s="38" t="s">
        <v>87</v>
      </c>
      <c r="BH316" s="38">
        <v>0.68318255588939558</v>
      </c>
      <c r="BI316" s="38">
        <v>0</v>
      </c>
      <c r="BJ316" s="38">
        <v>1.277204896823104</v>
      </c>
      <c r="BK316" s="38">
        <v>0</v>
      </c>
      <c r="BL316" s="38">
        <v>0</v>
      </c>
      <c r="BM316" s="38">
        <v>0</v>
      </c>
      <c r="BN316" s="38">
        <v>2.788369739658755</v>
      </c>
      <c r="BO316" s="38">
        <v>0</v>
      </c>
      <c r="BP316" s="38">
        <v>0</v>
      </c>
      <c r="BQ316" s="38">
        <v>0</v>
      </c>
      <c r="BR316" s="38">
        <v>0</v>
      </c>
      <c r="BS316" s="38">
        <v>4.7487571923712544</v>
      </c>
      <c r="BT316" s="38"/>
      <c r="BV316" t="s">
        <v>83</v>
      </c>
      <c r="BW316" s="38">
        <v>286.8754246749009</v>
      </c>
      <c r="BX316" s="38">
        <v>0</v>
      </c>
      <c r="BY316" s="38">
        <v>0</v>
      </c>
      <c r="BZ316" s="38">
        <v>0</v>
      </c>
      <c r="CA316" s="38">
        <v>0</v>
      </c>
      <c r="CB316" s="38">
        <v>0</v>
      </c>
      <c r="CC316" s="38">
        <v>0</v>
      </c>
      <c r="CD316" s="38">
        <v>0</v>
      </c>
      <c r="CE316" s="38"/>
      <c r="CF316" s="38">
        <v>0</v>
      </c>
      <c r="CG316" s="38">
        <v>0</v>
      </c>
      <c r="CH316" s="38">
        <v>0</v>
      </c>
      <c r="CI316" s="38">
        <v>0</v>
      </c>
      <c r="CJ316" s="38">
        <v>0</v>
      </c>
      <c r="CK316" s="38"/>
      <c r="CL316" s="38"/>
      <c r="CM316" s="38"/>
      <c r="CN316" s="38">
        <v>286.8754246749009</v>
      </c>
      <c r="CQ316" t="s">
        <v>85</v>
      </c>
      <c r="CR316" s="38">
        <v>0.22418890897658775</v>
      </c>
      <c r="CS316" s="38">
        <v>0</v>
      </c>
      <c r="CT316" s="38">
        <v>0</v>
      </c>
      <c r="CU316" s="38">
        <v>0</v>
      </c>
      <c r="CV316" s="38">
        <v>0</v>
      </c>
      <c r="CW316" s="38">
        <v>0</v>
      </c>
      <c r="CX316" s="38">
        <v>0</v>
      </c>
      <c r="CY316" s="38">
        <v>0</v>
      </c>
      <c r="CZ316" s="38">
        <v>0</v>
      </c>
      <c r="DA316" s="38">
        <v>0</v>
      </c>
      <c r="DB316" s="38">
        <v>0</v>
      </c>
      <c r="DC316" s="38">
        <v>0.22418890897658775</v>
      </c>
      <c r="DF316" t="s">
        <v>86</v>
      </c>
      <c r="DG316" s="38">
        <v>0</v>
      </c>
      <c r="DH316" s="38">
        <v>0</v>
      </c>
      <c r="DI316" s="38">
        <v>0</v>
      </c>
      <c r="DJ316" s="38">
        <v>0</v>
      </c>
      <c r="DK316" s="38">
        <v>0</v>
      </c>
      <c r="DL316" s="38">
        <v>0</v>
      </c>
      <c r="DM316" s="38">
        <v>0</v>
      </c>
      <c r="DN316" s="38">
        <v>0</v>
      </c>
      <c r="DO316" s="38">
        <f t="shared" si="100"/>
        <v>0</v>
      </c>
      <c r="DQ316" s="38"/>
      <c r="DR316" s="38" t="s">
        <v>85</v>
      </c>
      <c r="DS316" s="38">
        <v>2.5797981288449239</v>
      </c>
      <c r="DT316" s="38">
        <v>0</v>
      </c>
      <c r="DU316" s="38">
        <v>0</v>
      </c>
      <c r="DV316" s="38">
        <v>0</v>
      </c>
      <c r="DW316" s="38">
        <v>0</v>
      </c>
      <c r="DX316" s="38"/>
      <c r="DY316" s="38">
        <v>0</v>
      </c>
      <c r="DZ316" s="38">
        <v>0</v>
      </c>
      <c r="EA316" s="38">
        <v>0</v>
      </c>
      <c r="EB316" s="38">
        <v>2.5797981288449239</v>
      </c>
      <c r="EE316" t="s">
        <v>87</v>
      </c>
      <c r="EF316" s="38">
        <v>1.4760990431504344</v>
      </c>
      <c r="EG316" s="38">
        <v>0</v>
      </c>
      <c r="EH316" s="38">
        <v>0</v>
      </c>
      <c r="EI316" s="38">
        <v>0</v>
      </c>
      <c r="EJ316" s="38">
        <v>0</v>
      </c>
      <c r="EK316" s="38">
        <v>0</v>
      </c>
      <c r="EL316" s="38">
        <v>0</v>
      </c>
      <c r="EM316" s="38">
        <v>0</v>
      </c>
      <c r="EN316" s="38">
        <v>1.4760990431504344</v>
      </c>
      <c r="EQ316" t="s">
        <v>87</v>
      </c>
      <c r="ER316" s="38">
        <v>22.253753710080002</v>
      </c>
      <c r="ES316" s="38">
        <v>0</v>
      </c>
      <c r="ET316" s="38">
        <v>0</v>
      </c>
      <c r="EU316" s="38">
        <v>0</v>
      </c>
      <c r="EV316" s="38">
        <v>0</v>
      </c>
      <c r="EW316" s="38">
        <v>0</v>
      </c>
      <c r="EX316" s="38">
        <v>0</v>
      </c>
      <c r="EY316" s="38">
        <v>0</v>
      </c>
      <c r="EZ316" s="38">
        <v>22.253753710080002</v>
      </c>
      <c r="FC316" t="s">
        <v>87</v>
      </c>
      <c r="FD316" s="38">
        <v>74.78814096993105</v>
      </c>
      <c r="FE316" s="38">
        <v>0</v>
      </c>
      <c r="FF316" s="38">
        <v>0</v>
      </c>
      <c r="FG316" s="38">
        <v>0</v>
      </c>
      <c r="FH316" s="38">
        <v>0</v>
      </c>
      <c r="FI316" s="38">
        <v>0</v>
      </c>
      <c r="FJ316" s="38">
        <v>0</v>
      </c>
      <c r="FK316" s="38">
        <v>0</v>
      </c>
      <c r="FL316" s="38">
        <v>74.78814096993105</v>
      </c>
      <c r="FP316" s="38"/>
      <c r="FQ316" s="38"/>
      <c r="FR316" s="38"/>
      <c r="FS316" s="38"/>
      <c r="FT316" s="38"/>
      <c r="FU316" s="38"/>
      <c r="FV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L316" s="38" t="s">
        <v>87</v>
      </c>
      <c r="GM316" s="38">
        <v>0</v>
      </c>
      <c r="GN316" s="38">
        <v>0</v>
      </c>
      <c r="GO316" s="38">
        <v>0</v>
      </c>
      <c r="GP316" s="38">
        <v>0</v>
      </c>
      <c r="GQ316" s="38">
        <v>0</v>
      </c>
      <c r="GR316" s="38">
        <v>0</v>
      </c>
      <c r="GS316" s="38">
        <v>0</v>
      </c>
      <c r="GT316" s="38">
        <v>0</v>
      </c>
      <c r="GU316" s="38">
        <v>0</v>
      </c>
      <c r="GX316" t="s">
        <v>86</v>
      </c>
      <c r="GY316" s="38"/>
      <c r="GZ316" s="38"/>
      <c r="HA316" s="38"/>
      <c r="HB316" s="38"/>
      <c r="HC316" s="38"/>
      <c r="HD316" s="38"/>
      <c r="HE316" s="38"/>
      <c r="HF316" s="38"/>
      <c r="HG316" s="38"/>
    </row>
    <row r="317" spans="1:235" ht="18" x14ac:dyDescent="0.25">
      <c r="A317" s="93"/>
      <c r="B317" s="96"/>
      <c r="C317" s="23" t="s">
        <v>82</v>
      </c>
      <c r="D317" s="71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1">
        <f t="shared" si="101"/>
        <v>0</v>
      </c>
      <c r="W317" s="71"/>
      <c r="X317" s="72"/>
      <c r="Y317" s="72"/>
      <c r="Z317" s="72">
        <v>7579.9732512801984</v>
      </c>
      <c r="AA317" s="72">
        <v>20302.56613146473</v>
      </c>
      <c r="AB317" s="72">
        <v>0</v>
      </c>
      <c r="AC317" s="72">
        <v>29109.830613041311</v>
      </c>
      <c r="AD317" s="72">
        <v>49309.756479480289</v>
      </c>
      <c r="AE317" s="72"/>
      <c r="AF317" s="72">
        <v>0</v>
      </c>
      <c r="AG317" s="72"/>
      <c r="AH317" s="72"/>
      <c r="AI317" s="72"/>
      <c r="AJ317" s="72"/>
      <c r="AK317" s="72">
        <v>21274.645213729455</v>
      </c>
      <c r="AL317" s="72"/>
      <c r="AM317" s="72">
        <v>12</v>
      </c>
      <c r="AN317" s="74">
        <f t="shared" si="102"/>
        <v>127588.77168899598</v>
      </c>
      <c r="AO317" s="74">
        <f t="shared" si="103"/>
        <v>127588.77168899598</v>
      </c>
      <c r="AR317" t="s">
        <v>85</v>
      </c>
      <c r="AS317" s="38">
        <v>3745.1386727529953</v>
      </c>
      <c r="AT317" s="38">
        <v>0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0</v>
      </c>
      <c r="BD317" s="38">
        <v>3745.1386727529953</v>
      </c>
      <c r="BF317" s="38"/>
      <c r="BG317" s="38" t="s">
        <v>88</v>
      </c>
      <c r="BH317" s="38">
        <v>1004.7821494260993</v>
      </c>
      <c r="BI317" s="38">
        <v>0</v>
      </c>
      <c r="BJ317" s="38">
        <v>0</v>
      </c>
      <c r="BK317" s="38">
        <v>0</v>
      </c>
      <c r="BL317" s="38">
        <v>0</v>
      </c>
      <c r="BM317" s="38">
        <v>0</v>
      </c>
      <c r="BN317" s="38">
        <v>0</v>
      </c>
      <c r="BO317" s="38">
        <v>0</v>
      </c>
      <c r="BP317" s="38">
        <v>0</v>
      </c>
      <c r="BQ317" s="38">
        <v>0</v>
      </c>
      <c r="BR317" s="38">
        <v>0</v>
      </c>
      <c r="BS317" s="38">
        <v>1004.7821494260993</v>
      </c>
      <c r="BT317" s="38"/>
      <c r="BV317" t="s">
        <v>84</v>
      </c>
      <c r="BW317" s="38">
        <v>25.412787096620598</v>
      </c>
      <c r="BX317" s="38">
        <v>56.84295807029914</v>
      </c>
      <c r="BY317" s="38">
        <v>6.2524326167218458</v>
      </c>
      <c r="BZ317" s="38">
        <v>106.38387244118502</v>
      </c>
      <c r="CA317" s="38">
        <v>4.0502119526010727</v>
      </c>
      <c r="CB317" s="38">
        <v>0</v>
      </c>
      <c r="CC317" s="38">
        <v>0</v>
      </c>
      <c r="CD317" s="38">
        <v>0</v>
      </c>
      <c r="CE317" s="38"/>
      <c r="CF317" s="38">
        <v>0</v>
      </c>
      <c r="CG317" s="38">
        <v>0</v>
      </c>
      <c r="CH317" s="38">
        <v>0</v>
      </c>
      <c r="CI317" s="38">
        <v>0</v>
      </c>
      <c r="CJ317" s="38">
        <v>0</v>
      </c>
      <c r="CK317" s="38"/>
      <c r="CL317" s="38">
        <v>0</v>
      </c>
      <c r="CM317" s="38">
        <v>0</v>
      </c>
      <c r="CN317" s="38">
        <v>198.94226217742769</v>
      </c>
      <c r="CQ317" t="s">
        <v>86</v>
      </c>
      <c r="CR317" s="38">
        <v>2.0878692436906383</v>
      </c>
      <c r="CS317" s="38">
        <v>0</v>
      </c>
      <c r="CT317" s="38">
        <v>0</v>
      </c>
      <c r="CU317" s="38">
        <v>6.9335897581148775E-2</v>
      </c>
      <c r="CV317" s="38">
        <v>0</v>
      </c>
      <c r="CW317" s="38">
        <v>1.3937250643253284E-2</v>
      </c>
      <c r="CX317" s="38">
        <v>0</v>
      </c>
      <c r="CY317" s="38">
        <v>0</v>
      </c>
      <c r="CZ317" s="38">
        <v>0</v>
      </c>
      <c r="DA317" s="38">
        <v>0</v>
      </c>
      <c r="DB317" s="38">
        <v>0</v>
      </c>
      <c r="DC317" s="38">
        <v>2.1711423919150401</v>
      </c>
      <c r="DF317" t="s">
        <v>87</v>
      </c>
      <c r="DG317" s="38">
        <v>0.1124605611811782</v>
      </c>
      <c r="DH317" s="38">
        <v>0</v>
      </c>
      <c r="DI317" s="38">
        <v>0</v>
      </c>
      <c r="DJ317" s="38">
        <v>0</v>
      </c>
      <c r="DK317" s="38">
        <v>0</v>
      </c>
      <c r="DL317" s="38">
        <v>0</v>
      </c>
      <c r="DM317" s="38">
        <v>0</v>
      </c>
      <c r="DN317" s="38">
        <v>0</v>
      </c>
      <c r="DO317" s="38">
        <f t="shared" si="100"/>
        <v>0.1124605611811782</v>
      </c>
      <c r="DQ317" s="38"/>
      <c r="DR317" s="38" t="s">
        <v>86</v>
      </c>
      <c r="DS317" s="38">
        <v>1.0207422774502721</v>
      </c>
      <c r="DT317" s="38">
        <v>0</v>
      </c>
      <c r="DU317" s="38">
        <v>0</v>
      </c>
      <c r="DV317" s="38">
        <v>0.57186384512821731</v>
      </c>
      <c r="DW317" s="38">
        <v>0</v>
      </c>
      <c r="DX317" s="38"/>
      <c r="DY317" s="38">
        <v>0.73949684431613893</v>
      </c>
      <c r="DZ317" s="38">
        <v>0</v>
      </c>
      <c r="EA317" s="38">
        <v>0</v>
      </c>
      <c r="EB317" s="38">
        <v>2.3321029668946283</v>
      </c>
      <c r="EE317" t="s">
        <v>88</v>
      </c>
      <c r="EF317" s="38">
        <v>10.544997859743663</v>
      </c>
      <c r="EG317" s="38">
        <v>0</v>
      </c>
      <c r="EH317" s="38">
        <v>0</v>
      </c>
      <c r="EI317" s="38">
        <v>0</v>
      </c>
      <c r="EJ317" s="38">
        <v>0</v>
      </c>
      <c r="EK317" s="38">
        <v>0</v>
      </c>
      <c r="EL317" s="38">
        <v>0</v>
      </c>
      <c r="EM317" s="38">
        <v>0</v>
      </c>
      <c r="EN317" s="38">
        <v>10.544997859743663</v>
      </c>
      <c r="EQ317" t="s">
        <v>88</v>
      </c>
      <c r="ER317" s="38">
        <v>14.622068020512005</v>
      </c>
      <c r="ES317" s="38">
        <v>0</v>
      </c>
      <c r="ET317" s="38">
        <v>0</v>
      </c>
      <c r="EU317" s="38">
        <v>0</v>
      </c>
      <c r="EV317" s="38">
        <v>0</v>
      </c>
      <c r="EW317" s="38">
        <v>0</v>
      </c>
      <c r="EX317" s="38">
        <v>0</v>
      </c>
      <c r="EY317" s="38">
        <v>0</v>
      </c>
      <c r="EZ317" s="38">
        <v>14.622068020512005</v>
      </c>
      <c r="FC317" t="s">
        <v>88</v>
      </c>
      <c r="FD317" s="38">
        <v>86.719289048545448</v>
      </c>
      <c r="FE317" s="38">
        <v>0</v>
      </c>
      <c r="FF317" s="38">
        <v>0</v>
      </c>
      <c r="FG317" s="38">
        <v>0</v>
      </c>
      <c r="FH317" s="38">
        <v>0</v>
      </c>
      <c r="FI317" s="38">
        <v>0</v>
      </c>
      <c r="FJ317" s="38">
        <v>0</v>
      </c>
      <c r="FK317" s="38">
        <v>0</v>
      </c>
      <c r="FL317" s="38">
        <v>86.719289048545448</v>
      </c>
      <c r="FP317" s="38"/>
      <c r="FQ317" s="38"/>
      <c r="FR317" s="38"/>
      <c r="FS317" s="38"/>
      <c r="FT317" s="38"/>
      <c r="FU317" s="38"/>
      <c r="FV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L317" s="38" t="s">
        <v>88</v>
      </c>
      <c r="GM317" s="38">
        <v>0</v>
      </c>
      <c r="GN317" s="38">
        <v>0</v>
      </c>
      <c r="GO317" s="38">
        <v>0</v>
      </c>
      <c r="GP317" s="38">
        <v>0</v>
      </c>
      <c r="GQ317" s="38">
        <v>0</v>
      </c>
      <c r="GR317" s="38">
        <v>0</v>
      </c>
      <c r="GS317" s="38">
        <v>0</v>
      </c>
      <c r="GT317" s="38">
        <v>0</v>
      </c>
      <c r="GU317" s="38">
        <v>0</v>
      </c>
      <c r="GX317" t="s">
        <v>122</v>
      </c>
      <c r="GY317" s="38"/>
      <c r="GZ317" s="38"/>
      <c r="HA317" s="38"/>
      <c r="HB317" s="38"/>
      <c r="HC317" s="38"/>
      <c r="HD317" s="38"/>
      <c r="HE317" s="38"/>
      <c r="HF317" s="38"/>
      <c r="HG317" s="38"/>
    </row>
    <row r="318" spans="1:235" x14ac:dyDescent="0.25">
      <c r="A318" s="93"/>
      <c r="B318" s="96"/>
      <c r="C318" s="22" t="s">
        <v>83</v>
      </c>
      <c r="D318" s="75"/>
      <c r="E318" s="79"/>
      <c r="F318" s="79"/>
      <c r="G318" s="79"/>
      <c r="H318" s="79"/>
      <c r="I318" s="80"/>
      <c r="J318" s="76"/>
      <c r="K318" s="79"/>
      <c r="L318" s="79"/>
      <c r="M318" s="79"/>
      <c r="N318" s="79"/>
      <c r="O318" s="80"/>
      <c r="P318" s="76"/>
      <c r="Q318" s="79"/>
      <c r="R318" s="79"/>
      <c r="S318" s="79"/>
      <c r="T318" s="79"/>
      <c r="U318" s="81"/>
      <c r="V318" s="75">
        <f t="shared" si="101"/>
        <v>0</v>
      </c>
      <c r="W318" s="82"/>
      <c r="X318" s="79"/>
      <c r="Y318" s="79"/>
      <c r="Z318" s="79"/>
      <c r="AA318" s="80"/>
      <c r="AB318" s="76"/>
      <c r="AC318" s="79"/>
      <c r="AD318" s="79"/>
      <c r="AE318" s="79"/>
      <c r="AF318" s="79"/>
      <c r="AG318" s="79"/>
      <c r="AH318" s="80"/>
      <c r="AI318" s="76"/>
      <c r="AJ318" s="79"/>
      <c r="AK318" s="79"/>
      <c r="AL318" s="79"/>
      <c r="AM318" s="79">
        <v>4977.4075682170542</v>
      </c>
      <c r="AN318" s="83">
        <f t="shared" si="102"/>
        <v>4977.4075682170542</v>
      </c>
      <c r="AO318" s="78">
        <f t="shared" si="103"/>
        <v>4977.4075682170542</v>
      </c>
      <c r="AR318" t="s">
        <v>91</v>
      </c>
      <c r="AS318" s="38">
        <v>8476.125318000657</v>
      </c>
      <c r="AT318" s="38">
        <v>0</v>
      </c>
      <c r="AU318" s="38">
        <v>0</v>
      </c>
      <c r="AV318" s="38">
        <v>0</v>
      </c>
      <c r="AW318" s="38">
        <v>0</v>
      </c>
      <c r="AX318" s="38">
        <v>0</v>
      </c>
      <c r="AY318" s="38">
        <v>0</v>
      </c>
      <c r="AZ318" s="38">
        <v>0</v>
      </c>
      <c r="BA318" s="38">
        <v>0</v>
      </c>
      <c r="BB318" s="38">
        <v>0</v>
      </c>
      <c r="BC318" s="38">
        <v>0</v>
      </c>
      <c r="BD318" s="38">
        <v>8476.125318000657</v>
      </c>
      <c r="BF318" s="38"/>
      <c r="BG318" s="38" t="s">
        <v>89</v>
      </c>
      <c r="BH318" s="38">
        <v>105.67552474741724</v>
      </c>
      <c r="BI318" s="38">
        <v>0</v>
      </c>
      <c r="BJ318" s="38">
        <v>0</v>
      </c>
      <c r="BK318" s="38">
        <v>0</v>
      </c>
      <c r="BL318" s="38">
        <v>0</v>
      </c>
      <c r="BM318" s="38">
        <v>0</v>
      </c>
      <c r="BN318" s="38">
        <v>0</v>
      </c>
      <c r="BO318" s="38">
        <v>0</v>
      </c>
      <c r="BP318" s="38">
        <v>0</v>
      </c>
      <c r="BQ318" s="38">
        <v>0</v>
      </c>
      <c r="BR318" s="38">
        <v>0</v>
      </c>
      <c r="BS318" s="38">
        <v>105.67552474741724</v>
      </c>
      <c r="BT318" s="38"/>
      <c r="BV318" t="s">
        <v>85</v>
      </c>
      <c r="BW318" s="38">
        <v>28.409601234267079</v>
      </c>
      <c r="BX318" s="38">
        <v>0</v>
      </c>
      <c r="BY318" s="38">
        <v>0</v>
      </c>
      <c r="BZ318" s="38">
        <v>0</v>
      </c>
      <c r="CA318" s="38">
        <v>0</v>
      </c>
      <c r="CB318" s="38">
        <v>0</v>
      </c>
      <c r="CC318" s="38">
        <v>0</v>
      </c>
      <c r="CD318" s="38">
        <v>0</v>
      </c>
      <c r="CE318" s="38"/>
      <c r="CF318" s="38">
        <v>0</v>
      </c>
      <c r="CG318" s="38">
        <v>0</v>
      </c>
      <c r="CH318" s="38">
        <v>0</v>
      </c>
      <c r="CI318" s="38">
        <v>0</v>
      </c>
      <c r="CJ318" s="38">
        <v>0</v>
      </c>
      <c r="CK318" s="38"/>
      <c r="CL318" s="38">
        <v>0</v>
      </c>
      <c r="CM318" s="38">
        <v>0</v>
      </c>
      <c r="CN318" s="38">
        <v>28.409601234267079</v>
      </c>
      <c r="CQ318" t="s">
        <v>87</v>
      </c>
      <c r="CR318" s="38">
        <v>42.430050894054261</v>
      </c>
      <c r="CS318" s="38">
        <v>37.503546621737328</v>
      </c>
      <c r="CT318" s="38">
        <v>0</v>
      </c>
      <c r="CU318" s="38">
        <v>0</v>
      </c>
      <c r="CV318" s="38">
        <v>0</v>
      </c>
      <c r="CW318" s="38">
        <v>0</v>
      </c>
      <c r="CX318" s="38">
        <v>0</v>
      </c>
      <c r="CY318" s="38">
        <v>0</v>
      </c>
      <c r="CZ318" s="38">
        <v>0</v>
      </c>
      <c r="DA318" s="38">
        <v>0</v>
      </c>
      <c r="DB318" s="38">
        <v>0</v>
      </c>
      <c r="DC318" s="38">
        <v>79.93359751579159</v>
      </c>
      <c r="DF318" t="s">
        <v>88</v>
      </c>
      <c r="DG318" s="38">
        <v>7.1420697576551218E-3</v>
      </c>
      <c r="DH318" s="38">
        <v>0</v>
      </c>
      <c r="DI318" s="38">
        <v>0</v>
      </c>
      <c r="DJ318" s="38">
        <v>0</v>
      </c>
      <c r="DK318" s="38">
        <v>0</v>
      </c>
      <c r="DL318" s="38">
        <v>0</v>
      </c>
      <c r="DM318" s="38">
        <v>0</v>
      </c>
      <c r="DN318" s="38">
        <v>0</v>
      </c>
      <c r="DO318" s="38">
        <f t="shared" si="100"/>
        <v>7.1420697576551218E-3</v>
      </c>
      <c r="DQ318" s="38"/>
      <c r="DR318" s="38" t="s">
        <v>87</v>
      </c>
      <c r="DS318" s="38">
        <v>17.996636956948194</v>
      </c>
      <c r="DT318" s="38">
        <v>7.559050900766989</v>
      </c>
      <c r="DU318" s="38">
        <v>68.973909334913074</v>
      </c>
      <c r="DV318" s="38">
        <v>0</v>
      </c>
      <c r="DW318" s="38">
        <v>0</v>
      </c>
      <c r="DX318" s="38"/>
      <c r="DY318" s="38">
        <v>0</v>
      </c>
      <c r="DZ318" s="38">
        <v>0</v>
      </c>
      <c r="EA318" s="38">
        <v>0</v>
      </c>
      <c r="EB318" s="38">
        <v>94.529597192628259</v>
      </c>
      <c r="EE318" t="s">
        <v>89</v>
      </c>
      <c r="EF318" s="38">
        <v>3.0092662279535021</v>
      </c>
      <c r="EG318" s="38">
        <v>0</v>
      </c>
      <c r="EH318" s="38">
        <v>0</v>
      </c>
      <c r="EI318" s="38">
        <v>0</v>
      </c>
      <c r="EJ318" s="38">
        <v>0</v>
      </c>
      <c r="EK318" s="38">
        <v>0</v>
      </c>
      <c r="EL318" s="38">
        <v>0</v>
      </c>
      <c r="EM318" s="38">
        <v>0</v>
      </c>
      <c r="EN318" s="38">
        <v>3.0092662279535021</v>
      </c>
      <c r="EQ318" t="s">
        <v>89</v>
      </c>
      <c r="ER318" s="38">
        <v>2.4949961722800009</v>
      </c>
      <c r="ES318" s="38">
        <v>0</v>
      </c>
      <c r="ET318" s="38">
        <v>0</v>
      </c>
      <c r="EU318" s="38">
        <v>0</v>
      </c>
      <c r="EV318" s="38">
        <v>0</v>
      </c>
      <c r="EW318" s="38">
        <v>0</v>
      </c>
      <c r="EX318" s="38">
        <v>0</v>
      </c>
      <c r="EY318" s="38">
        <v>0</v>
      </c>
      <c r="EZ318" s="38">
        <v>2.4949961722800009</v>
      </c>
      <c r="FC318" t="s">
        <v>89</v>
      </c>
      <c r="FD318" s="38">
        <v>12.643318811979846</v>
      </c>
      <c r="FE318" s="38">
        <v>0</v>
      </c>
      <c r="FF318" s="38">
        <v>0</v>
      </c>
      <c r="FG318" s="38">
        <v>0</v>
      </c>
      <c r="FH318" s="38">
        <v>0</v>
      </c>
      <c r="FI318" s="38">
        <v>0</v>
      </c>
      <c r="FJ318" s="38">
        <v>0</v>
      </c>
      <c r="FK318" s="38">
        <v>0</v>
      </c>
      <c r="FL318" s="38">
        <v>12.643318811979846</v>
      </c>
      <c r="FP318" s="38"/>
      <c r="FQ318" s="38"/>
      <c r="FR318" s="38"/>
      <c r="FS318" s="38"/>
      <c r="FT318" s="38"/>
      <c r="FU318" s="38"/>
      <c r="FV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L318" s="38" t="s">
        <v>89</v>
      </c>
      <c r="GM318" s="38">
        <v>0</v>
      </c>
      <c r="GN318" s="38">
        <v>0</v>
      </c>
      <c r="GO318" s="38">
        <v>0</v>
      </c>
      <c r="GP318" s="38">
        <v>0</v>
      </c>
      <c r="GQ318" s="38">
        <v>0</v>
      </c>
      <c r="GR318" s="38">
        <v>0</v>
      </c>
      <c r="GS318" s="38">
        <v>0</v>
      </c>
      <c r="GT318" s="38">
        <v>0</v>
      </c>
      <c r="GU318" s="38">
        <v>0</v>
      </c>
      <c r="GX318" t="s">
        <v>89</v>
      </c>
      <c r="GY318" s="38"/>
      <c r="GZ318" s="38"/>
      <c r="HA318" s="38"/>
      <c r="HB318" s="38"/>
      <c r="HC318" s="38"/>
      <c r="HD318" s="38"/>
      <c r="HE318" s="38"/>
      <c r="HF318" s="38"/>
      <c r="HG318" s="38"/>
    </row>
    <row r="319" spans="1:235" x14ac:dyDescent="0.25">
      <c r="A319" s="93"/>
      <c r="B319" s="96"/>
      <c r="C319" s="23" t="s">
        <v>84</v>
      </c>
      <c r="D319" s="71"/>
      <c r="E319" s="72"/>
      <c r="F319" s="72"/>
      <c r="G319" s="72">
        <v>3055.6202927104023</v>
      </c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3"/>
      <c r="V319" s="71">
        <f t="shared" si="101"/>
        <v>3055.6202927104023</v>
      </c>
      <c r="W319" s="71"/>
      <c r="X319" s="72"/>
      <c r="Y319" s="72">
        <v>1210.171076726582</v>
      </c>
      <c r="Z319" s="72">
        <v>11342.900628882884</v>
      </c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>
        <v>4854.5829086735894</v>
      </c>
      <c r="AL319" s="72"/>
      <c r="AM319" s="72">
        <v>1284.0760668264043</v>
      </c>
      <c r="AN319" s="74">
        <f t="shared" si="102"/>
        <v>18691.73068110946</v>
      </c>
      <c r="AO319" s="74">
        <f t="shared" si="103"/>
        <v>21747.350973819863</v>
      </c>
      <c r="AR319" t="s">
        <v>90</v>
      </c>
      <c r="AS319" s="38">
        <v>15.685133729669534</v>
      </c>
      <c r="AT319" s="38">
        <v>0</v>
      </c>
      <c r="AU319" s="38">
        <v>0</v>
      </c>
      <c r="AV319" s="38">
        <v>0</v>
      </c>
      <c r="AW319" s="38">
        <v>0</v>
      </c>
      <c r="AX319" s="38">
        <v>0</v>
      </c>
      <c r="AY319" s="38">
        <v>0</v>
      </c>
      <c r="AZ319" s="38">
        <v>0</v>
      </c>
      <c r="BA319" s="38">
        <v>0</v>
      </c>
      <c r="BB319" s="38">
        <v>0</v>
      </c>
      <c r="BC319" s="38">
        <v>0</v>
      </c>
      <c r="BD319" s="38">
        <v>15.685133729669534</v>
      </c>
      <c r="BF319" s="38"/>
      <c r="BG319" s="38" t="s">
        <v>90</v>
      </c>
      <c r="BH319" s="38">
        <v>80.059374669900549</v>
      </c>
      <c r="BI319" s="38">
        <v>0</v>
      </c>
      <c r="BJ319" s="38">
        <v>0</v>
      </c>
      <c r="BK319" s="38">
        <v>0</v>
      </c>
      <c r="BL319" s="38">
        <v>0</v>
      </c>
      <c r="BM319" s="38">
        <v>0</v>
      </c>
      <c r="BN319" s="38">
        <v>0</v>
      </c>
      <c r="BO319" s="38">
        <v>0</v>
      </c>
      <c r="BP319" s="38">
        <v>0</v>
      </c>
      <c r="BQ319" s="38">
        <v>0.45276586822956788</v>
      </c>
      <c r="BR319" s="38">
        <v>0</v>
      </c>
      <c r="BS319" s="38">
        <v>80.512140538130112</v>
      </c>
      <c r="BT319" s="38"/>
      <c r="BV319" t="s">
        <v>86</v>
      </c>
      <c r="BW319" s="38">
        <v>0.76448679510090711</v>
      </c>
      <c r="BX319" s="38">
        <v>0</v>
      </c>
      <c r="BY319" s="38">
        <v>0</v>
      </c>
      <c r="BZ319" s="38">
        <v>38.549273388449116</v>
      </c>
      <c r="CA319" s="38">
        <v>0</v>
      </c>
      <c r="CB319" s="38">
        <v>0</v>
      </c>
      <c r="CC319" s="38">
        <v>0</v>
      </c>
      <c r="CD319" s="38">
        <v>0</v>
      </c>
      <c r="CE319" s="38"/>
      <c r="CF319" s="38">
        <v>0.81827051701067832</v>
      </c>
      <c r="CG319" s="38">
        <v>0</v>
      </c>
      <c r="CH319" s="38">
        <v>0</v>
      </c>
      <c r="CI319" s="38">
        <v>0</v>
      </c>
      <c r="CJ319" s="38">
        <v>0</v>
      </c>
      <c r="CK319" s="38"/>
      <c r="CL319" s="38">
        <v>0</v>
      </c>
      <c r="CM319" s="38">
        <v>0</v>
      </c>
      <c r="CN319" s="38">
        <v>40.132030700560705</v>
      </c>
      <c r="CQ319" t="s">
        <v>88</v>
      </c>
      <c r="CR319" s="38">
        <v>0.42759971957174181</v>
      </c>
      <c r="CS319" s="38">
        <v>0</v>
      </c>
      <c r="CT319" s="38">
        <v>0</v>
      </c>
      <c r="CU319" s="38">
        <v>0</v>
      </c>
      <c r="CV319" s="38">
        <v>0</v>
      </c>
      <c r="CW319" s="38">
        <v>0</v>
      </c>
      <c r="CX319" s="38">
        <v>0</v>
      </c>
      <c r="CY319" s="38">
        <v>0</v>
      </c>
      <c r="CZ319" s="38">
        <v>0</v>
      </c>
      <c r="DA319" s="38">
        <v>0</v>
      </c>
      <c r="DB319" s="38">
        <v>0</v>
      </c>
      <c r="DC319" s="38">
        <v>0.42759971957174181</v>
      </c>
      <c r="DF319" t="s">
        <v>89</v>
      </c>
      <c r="DG319" s="38">
        <v>5.6170022601127172E-3</v>
      </c>
      <c r="DH319" s="38">
        <v>0</v>
      </c>
      <c r="DI319" s="38">
        <v>0</v>
      </c>
      <c r="DJ319" s="38">
        <v>0</v>
      </c>
      <c r="DK319" s="38">
        <v>0</v>
      </c>
      <c r="DL319" s="38">
        <v>0</v>
      </c>
      <c r="DM319" s="38">
        <v>0</v>
      </c>
      <c r="DN319" s="38">
        <v>0</v>
      </c>
      <c r="DO319" s="38">
        <f t="shared" si="100"/>
        <v>5.6170022601127172E-3</v>
      </c>
      <c r="DQ319" s="38"/>
      <c r="DR319" s="38" t="s">
        <v>88</v>
      </c>
      <c r="DS319" s="38">
        <v>0.53568869088770654</v>
      </c>
      <c r="DT319" s="38">
        <v>0</v>
      </c>
      <c r="DU319" s="38">
        <v>0</v>
      </c>
      <c r="DV319" s="38">
        <v>0</v>
      </c>
      <c r="DW319" s="38">
        <v>0</v>
      </c>
      <c r="DX319" s="38"/>
      <c r="DY319" s="38">
        <v>0</v>
      </c>
      <c r="DZ319" s="38">
        <v>0</v>
      </c>
      <c r="EA319" s="38">
        <v>0</v>
      </c>
      <c r="EB319" s="38">
        <v>0.53568869088770654</v>
      </c>
      <c r="EE319" t="s">
        <v>90</v>
      </c>
      <c r="EF319" s="38">
        <v>7.6869395275228811</v>
      </c>
      <c r="EG319" s="38">
        <v>0</v>
      </c>
      <c r="EH319" s="38">
        <v>0</v>
      </c>
      <c r="EI319" s="38">
        <v>0</v>
      </c>
      <c r="EJ319" s="38">
        <v>0</v>
      </c>
      <c r="EK319" s="38">
        <v>0</v>
      </c>
      <c r="EL319" s="38">
        <v>0</v>
      </c>
      <c r="EM319" s="38">
        <v>4.6748444686514977E-2</v>
      </c>
      <c r="EN319" s="38">
        <v>7.7336879722093963</v>
      </c>
      <c r="EQ319" t="s">
        <v>90</v>
      </c>
      <c r="ER319" s="38">
        <v>2.4001492322304006</v>
      </c>
      <c r="ES319" s="38">
        <v>0</v>
      </c>
      <c r="ET319" s="38">
        <v>0</v>
      </c>
      <c r="EU319" s="38">
        <v>0</v>
      </c>
      <c r="EV319" s="38">
        <v>0</v>
      </c>
      <c r="EW319" s="38">
        <v>0</v>
      </c>
      <c r="EX319" s="38">
        <v>0</v>
      </c>
      <c r="EY319" s="38">
        <v>0</v>
      </c>
      <c r="EZ319" s="38">
        <v>2.4001492322304006</v>
      </c>
      <c r="FC319" t="s">
        <v>90</v>
      </c>
      <c r="FD319" s="38">
        <v>7.6110163962830564</v>
      </c>
      <c r="FE319" s="38">
        <v>0</v>
      </c>
      <c r="FF319" s="38">
        <v>0</v>
      </c>
      <c r="FG319" s="38">
        <v>0</v>
      </c>
      <c r="FH319" s="38">
        <v>0</v>
      </c>
      <c r="FI319" s="38">
        <v>0</v>
      </c>
      <c r="FJ319" s="38">
        <v>0</v>
      </c>
      <c r="FK319" s="38">
        <v>2.5445217103448277E-2</v>
      </c>
      <c r="FL319" s="38">
        <v>7.6364616133865049</v>
      </c>
      <c r="FP319" s="38"/>
      <c r="FQ319" s="38"/>
      <c r="FR319" s="38"/>
      <c r="FS319" s="38"/>
      <c r="FT319" s="38"/>
      <c r="FU319" s="38"/>
      <c r="FV319" s="38"/>
      <c r="FZ319" s="38"/>
      <c r="GA319" s="38"/>
      <c r="GB319" s="38"/>
      <c r="GC319" s="38"/>
      <c r="GD319" s="38"/>
      <c r="GE319" s="38"/>
      <c r="GF319" s="38"/>
      <c r="GG319" s="38"/>
      <c r="GH319" s="38"/>
      <c r="GI319" s="38"/>
      <c r="GL319" s="38" t="s">
        <v>90</v>
      </c>
      <c r="GM319" s="38">
        <v>0</v>
      </c>
      <c r="GN319" s="38">
        <v>0</v>
      </c>
      <c r="GO319" s="38">
        <v>0</v>
      </c>
      <c r="GP319" s="38">
        <v>0</v>
      </c>
      <c r="GQ319" s="38">
        <v>0</v>
      </c>
      <c r="GR319" s="38">
        <v>0</v>
      </c>
      <c r="GS319" s="38">
        <v>0</v>
      </c>
      <c r="GT319" s="38">
        <v>0</v>
      </c>
      <c r="GU319" s="38">
        <v>0</v>
      </c>
      <c r="GX319" t="s">
        <v>123</v>
      </c>
      <c r="GY319" s="38"/>
      <c r="GZ319" s="38"/>
      <c r="HA319" s="38"/>
      <c r="HB319" s="38"/>
      <c r="HC319" s="38"/>
      <c r="HD319" s="38"/>
      <c r="HE319" s="38"/>
      <c r="HF319" s="38"/>
      <c r="HG319" s="38"/>
    </row>
    <row r="320" spans="1:235" ht="18" x14ac:dyDescent="0.25">
      <c r="A320" s="93"/>
      <c r="B320" s="96"/>
      <c r="C320" s="22" t="s">
        <v>85</v>
      </c>
      <c r="D320" s="75"/>
      <c r="E320" s="79"/>
      <c r="F320" s="79"/>
      <c r="G320" s="79"/>
      <c r="H320" s="79"/>
      <c r="I320" s="80"/>
      <c r="J320" s="76"/>
      <c r="K320" s="79"/>
      <c r="L320" s="79"/>
      <c r="M320" s="79"/>
      <c r="N320" s="79"/>
      <c r="O320" s="80"/>
      <c r="P320" s="76"/>
      <c r="Q320" s="79"/>
      <c r="R320" s="79"/>
      <c r="S320" s="79"/>
      <c r="T320" s="79"/>
      <c r="U320" s="81"/>
      <c r="V320" s="75">
        <f t="shared" si="101"/>
        <v>0</v>
      </c>
      <c r="W320" s="82"/>
      <c r="X320" s="79"/>
      <c r="Y320" s="79"/>
      <c r="Z320" s="79"/>
      <c r="AA320" s="80"/>
      <c r="AB320" s="76"/>
      <c r="AC320" s="79"/>
      <c r="AD320" s="79"/>
      <c r="AE320" s="79"/>
      <c r="AF320" s="79"/>
      <c r="AG320" s="79"/>
      <c r="AH320" s="80"/>
      <c r="AI320" s="76"/>
      <c r="AJ320" s="79"/>
      <c r="AK320" s="79"/>
      <c r="AL320" s="79"/>
      <c r="AM320" s="79">
        <v>4548.7277341128156</v>
      </c>
      <c r="AN320" s="83">
        <f t="shared" si="102"/>
        <v>4548.7277341128156</v>
      </c>
      <c r="AO320" s="78">
        <f t="shared" si="103"/>
        <v>4548.7277341128156</v>
      </c>
      <c r="AR320" t="s">
        <v>105</v>
      </c>
      <c r="AS320" s="38">
        <v>0</v>
      </c>
      <c r="AT320" s="38">
        <v>0</v>
      </c>
      <c r="AU320" s="38">
        <v>0</v>
      </c>
      <c r="AV320" s="38">
        <v>0</v>
      </c>
      <c r="AW320" s="38">
        <v>0</v>
      </c>
      <c r="AX320" s="38">
        <v>0</v>
      </c>
      <c r="AY320" s="38">
        <v>0</v>
      </c>
      <c r="AZ320" s="38">
        <v>0</v>
      </c>
      <c r="BA320" s="38">
        <v>1.36244806023196</v>
      </c>
      <c r="BB320" s="38">
        <v>0</v>
      </c>
      <c r="BC320" s="38">
        <v>0</v>
      </c>
      <c r="BD320" s="38">
        <v>1.36244806023196</v>
      </c>
      <c r="BF320" s="38"/>
      <c r="BG320" s="38" t="s">
        <v>81</v>
      </c>
      <c r="BH320" s="38">
        <v>119.80854276330209</v>
      </c>
      <c r="BI320" s="38">
        <v>0</v>
      </c>
      <c r="BJ320" s="38">
        <v>0</v>
      </c>
      <c r="BK320" s="38">
        <v>0</v>
      </c>
      <c r="BL320" s="38">
        <v>0</v>
      </c>
      <c r="BM320" s="38">
        <v>0</v>
      </c>
      <c r="BN320" s="38">
        <v>0</v>
      </c>
      <c r="BO320" s="38">
        <v>0.67572502000509682</v>
      </c>
      <c r="BP320" s="38">
        <v>0.67572502000509682</v>
      </c>
      <c r="BQ320" s="38">
        <v>1126.8036767848687</v>
      </c>
      <c r="BR320" s="38">
        <v>3.5850468081326854</v>
      </c>
      <c r="BS320" s="38">
        <v>1251.5487163963135</v>
      </c>
      <c r="BT320" s="38"/>
      <c r="BV320" t="s">
        <v>87</v>
      </c>
      <c r="BW320" s="38">
        <v>15.130189854191727</v>
      </c>
      <c r="BX320" s="38">
        <v>0</v>
      </c>
      <c r="BY320" s="38">
        <v>0</v>
      </c>
      <c r="BZ320" s="38">
        <v>0</v>
      </c>
      <c r="CA320" s="38">
        <v>0</v>
      </c>
      <c r="CB320" s="38">
        <v>0</v>
      </c>
      <c r="CC320" s="38">
        <v>0</v>
      </c>
      <c r="CD320" s="38">
        <v>0</v>
      </c>
      <c r="CE320" s="38"/>
      <c r="CF320" s="38">
        <v>0</v>
      </c>
      <c r="CG320" s="38">
        <v>0</v>
      </c>
      <c r="CH320" s="38">
        <v>0</v>
      </c>
      <c r="CI320" s="38">
        <v>0</v>
      </c>
      <c r="CJ320" s="38">
        <v>0</v>
      </c>
      <c r="CK320" s="38"/>
      <c r="CL320" s="38">
        <v>0</v>
      </c>
      <c r="CM320" s="38">
        <v>0</v>
      </c>
      <c r="CN320" s="38">
        <v>15.130189854191727</v>
      </c>
      <c r="CQ320" t="s">
        <v>89</v>
      </c>
      <c r="CR320" s="38">
        <v>0.11902886549452969</v>
      </c>
      <c r="CS320" s="38">
        <v>0</v>
      </c>
      <c r="CT320" s="38">
        <v>0</v>
      </c>
      <c r="CU320" s="38">
        <v>0</v>
      </c>
      <c r="CV320" s="38">
        <v>0</v>
      </c>
      <c r="CW320" s="38">
        <v>0</v>
      </c>
      <c r="CX320" s="38">
        <v>0</v>
      </c>
      <c r="CY320" s="38">
        <v>0</v>
      </c>
      <c r="CZ320" s="38">
        <v>0</v>
      </c>
      <c r="DA320" s="38">
        <v>0</v>
      </c>
      <c r="DB320" s="38">
        <v>0</v>
      </c>
      <c r="DC320" s="38">
        <v>0.11902886549452969</v>
      </c>
      <c r="DF320" t="s">
        <v>90</v>
      </c>
      <c r="DG320" s="38">
        <v>0.21564744474548075</v>
      </c>
      <c r="DH320" s="38">
        <v>0</v>
      </c>
      <c r="DI320" s="38">
        <v>0</v>
      </c>
      <c r="DJ320" s="38">
        <v>0</v>
      </c>
      <c r="DK320" s="38">
        <v>0</v>
      </c>
      <c r="DL320" s="38">
        <v>0</v>
      </c>
      <c r="DM320" s="38">
        <v>2.2140835755898023E-3</v>
      </c>
      <c r="DN320" s="38">
        <v>1.1656924715384204E-2</v>
      </c>
      <c r="DO320" s="38">
        <f t="shared" si="100"/>
        <v>0.22951845303645477</v>
      </c>
      <c r="DQ320" s="38"/>
      <c r="DR320" s="38" t="s">
        <v>89</v>
      </c>
      <c r="DS320" s="38">
        <v>0.52655061696773764</v>
      </c>
      <c r="DT320" s="38">
        <v>0</v>
      </c>
      <c r="DU320" s="38">
        <v>0</v>
      </c>
      <c r="DV320" s="38">
        <v>0</v>
      </c>
      <c r="DW320" s="38">
        <v>0</v>
      </c>
      <c r="DX320" s="38"/>
      <c r="DY320" s="38">
        <v>0</v>
      </c>
      <c r="DZ320" s="38">
        <v>0</v>
      </c>
      <c r="EA320" s="38">
        <v>0</v>
      </c>
      <c r="EB320" s="38">
        <v>0.52655061696773764</v>
      </c>
      <c r="EE320" t="s">
        <v>81</v>
      </c>
      <c r="EF320" s="38">
        <v>0</v>
      </c>
      <c r="EG320" s="38">
        <v>0</v>
      </c>
      <c r="EH320" s="38">
        <v>0</v>
      </c>
      <c r="EI320" s="38">
        <v>0</v>
      </c>
      <c r="EJ320" s="38">
        <v>0</v>
      </c>
      <c r="EK320" s="38">
        <v>0</v>
      </c>
      <c r="EL320" s="38">
        <v>0</v>
      </c>
      <c r="EM320" s="38">
        <v>0</v>
      </c>
      <c r="EN320" s="38">
        <v>0</v>
      </c>
      <c r="EQ320" t="s">
        <v>81</v>
      </c>
      <c r="ER320" s="38">
        <v>0</v>
      </c>
      <c r="ES320" s="38">
        <v>0</v>
      </c>
      <c r="ET320" s="38">
        <v>2850.2257229734728</v>
      </c>
      <c r="EU320" s="38">
        <v>0</v>
      </c>
      <c r="EV320" s="38">
        <v>2191.3684929223596</v>
      </c>
      <c r="EW320" s="38">
        <v>0</v>
      </c>
      <c r="EX320" s="38">
        <v>0</v>
      </c>
      <c r="EY320" s="38">
        <v>0</v>
      </c>
      <c r="EZ320" s="38">
        <v>5041.5942158958323</v>
      </c>
      <c r="FC320" t="s">
        <v>81</v>
      </c>
      <c r="FD320" s="38">
        <v>826.51134684635588</v>
      </c>
      <c r="FE320" s="38">
        <v>0</v>
      </c>
      <c r="FF320" s="38">
        <v>0</v>
      </c>
      <c r="FG320" s="38">
        <v>0</v>
      </c>
      <c r="FH320" s="38">
        <v>0</v>
      </c>
      <c r="FI320" s="38">
        <v>0</v>
      </c>
      <c r="FJ320" s="38">
        <v>2.6197075862068965E-2</v>
      </c>
      <c r="FK320" s="38">
        <v>7.9719246724965504E-4</v>
      </c>
      <c r="FL320" s="38">
        <v>826.53834111468529</v>
      </c>
      <c r="FP320" s="38"/>
      <c r="FQ320" s="38"/>
      <c r="FR320" s="38"/>
      <c r="FS320" s="38"/>
      <c r="FT320" s="38"/>
      <c r="FU320" s="38"/>
      <c r="FV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L320" s="38" t="s">
        <v>118</v>
      </c>
      <c r="GM320" s="38">
        <v>0</v>
      </c>
      <c r="GN320" s="38">
        <v>0</v>
      </c>
      <c r="GO320" s="38">
        <v>0</v>
      </c>
      <c r="GP320" s="38">
        <v>0</v>
      </c>
      <c r="GQ320" s="38">
        <v>0</v>
      </c>
      <c r="GR320" s="38">
        <v>0</v>
      </c>
      <c r="GS320" s="38">
        <v>26.038155396618073</v>
      </c>
      <c r="GT320" s="38">
        <v>0</v>
      </c>
      <c r="GU320" s="38">
        <v>26.038155396618073</v>
      </c>
      <c r="GX320" t="s">
        <v>91</v>
      </c>
      <c r="GY320" s="38"/>
      <c r="GZ320" s="38"/>
      <c r="HA320" s="38"/>
      <c r="HB320" s="38"/>
      <c r="HC320" s="38"/>
      <c r="HD320" s="38"/>
      <c r="HE320" s="38"/>
      <c r="HF320" s="38"/>
      <c r="HG320" s="38"/>
    </row>
    <row r="321" spans="1:229" ht="18" x14ac:dyDescent="0.25">
      <c r="A321" s="93"/>
      <c r="B321" s="96"/>
      <c r="C321" s="23" t="s">
        <v>86</v>
      </c>
      <c r="D321" s="71"/>
      <c r="E321" s="72"/>
      <c r="F321" s="72"/>
      <c r="G321" s="72">
        <v>585.79291383459918</v>
      </c>
      <c r="H321" s="72"/>
      <c r="I321" s="72"/>
      <c r="J321" s="72"/>
      <c r="K321" s="72"/>
      <c r="L321" s="72"/>
      <c r="M321" s="72">
        <v>185.69296184396393</v>
      </c>
      <c r="N321" s="72"/>
      <c r="O321" s="72"/>
      <c r="P321" s="72"/>
      <c r="Q321" s="72"/>
      <c r="R321" s="72"/>
      <c r="S321" s="72"/>
      <c r="T321" s="72"/>
      <c r="U321" s="73"/>
      <c r="V321" s="71">
        <f t="shared" si="101"/>
        <v>771.48587567856316</v>
      </c>
      <c r="W321" s="71"/>
      <c r="X321" s="72"/>
      <c r="Y321" s="72">
        <v>28.10533285145625</v>
      </c>
      <c r="Z321" s="72">
        <v>117.83649483563639</v>
      </c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>
        <v>975.96317955804466</v>
      </c>
      <c r="AL321" s="72"/>
      <c r="AM321" s="72">
        <v>206.11729252002755</v>
      </c>
      <c r="AN321" s="74">
        <f t="shared" si="102"/>
        <v>1328.0222997651649</v>
      </c>
      <c r="AO321" s="74">
        <f t="shared" si="103"/>
        <v>2099.5081754437279</v>
      </c>
      <c r="AR321" t="s">
        <v>102</v>
      </c>
      <c r="AS321" s="38">
        <v>15913.166412716777</v>
      </c>
      <c r="AT321" s="38">
        <v>931.33452793900824</v>
      </c>
      <c r="AU321" s="38">
        <v>9857.0863557894718</v>
      </c>
      <c r="AV321" s="38">
        <v>1929.2585776470369</v>
      </c>
      <c r="AW321" s="38">
        <v>859.69501802891011</v>
      </c>
      <c r="AX321" s="38">
        <v>0</v>
      </c>
      <c r="AY321" s="38">
        <v>0</v>
      </c>
      <c r="AZ321" s="38">
        <v>0</v>
      </c>
      <c r="BA321" s="38">
        <v>1.36244806023196</v>
      </c>
      <c r="BB321" s="38">
        <v>0</v>
      </c>
      <c r="BC321" s="38">
        <v>0</v>
      </c>
      <c r="BD321" s="38">
        <v>29491.903340181434</v>
      </c>
      <c r="BF321" s="38"/>
      <c r="BG321" s="38" t="s">
        <v>91</v>
      </c>
      <c r="BH321" s="38">
        <v>5868.8547124498818</v>
      </c>
      <c r="BI321" s="38">
        <v>0</v>
      </c>
      <c r="BJ321" s="38">
        <v>0</v>
      </c>
      <c r="BK321" s="38">
        <v>0</v>
      </c>
      <c r="BL321" s="38">
        <v>0</v>
      </c>
      <c r="BM321" s="38">
        <v>0</v>
      </c>
      <c r="BN321" s="38">
        <v>0</v>
      </c>
      <c r="BO321" s="38">
        <v>0</v>
      </c>
      <c r="BP321" s="38">
        <v>0</v>
      </c>
      <c r="BQ321" s="38">
        <v>0</v>
      </c>
      <c r="BR321" s="38">
        <v>0</v>
      </c>
      <c r="BS321" s="38">
        <v>5868.8547124498818</v>
      </c>
      <c r="BT321" s="38"/>
      <c r="BV321" t="s">
        <v>88</v>
      </c>
      <c r="BW321" s="38">
        <v>16.196394776677963</v>
      </c>
      <c r="BX321" s="38">
        <v>0</v>
      </c>
      <c r="BY321" s="38">
        <v>0</v>
      </c>
      <c r="BZ321" s="38">
        <v>0</v>
      </c>
      <c r="CA321" s="38">
        <v>0</v>
      </c>
      <c r="CB321" s="38">
        <v>0</v>
      </c>
      <c r="CC321" s="38">
        <v>0</v>
      </c>
      <c r="CD321" s="38">
        <v>0</v>
      </c>
      <c r="CE321" s="38"/>
      <c r="CF321" s="38">
        <v>0</v>
      </c>
      <c r="CG321" s="38">
        <v>0</v>
      </c>
      <c r="CH321" s="38">
        <v>0</v>
      </c>
      <c r="CI321" s="38">
        <v>0</v>
      </c>
      <c r="CJ321" s="38">
        <v>0</v>
      </c>
      <c r="CK321" s="38"/>
      <c r="CL321" s="38">
        <v>0</v>
      </c>
      <c r="CM321" s="38">
        <v>0</v>
      </c>
      <c r="CN321" s="38">
        <v>16.196394776677963</v>
      </c>
      <c r="CQ321" t="s">
        <v>90</v>
      </c>
      <c r="CR321" s="38">
        <v>186.45974809620333</v>
      </c>
      <c r="CS321" s="38">
        <v>0</v>
      </c>
      <c r="CT321" s="38">
        <v>0</v>
      </c>
      <c r="CU321" s="38">
        <v>0</v>
      </c>
      <c r="CV321" s="38">
        <v>0</v>
      </c>
      <c r="CW321" s="38">
        <v>0</v>
      </c>
      <c r="CX321" s="38">
        <v>0</v>
      </c>
      <c r="CY321" s="38">
        <v>0</v>
      </c>
      <c r="CZ321" s="38">
        <v>4.0973444042750199E-3</v>
      </c>
      <c r="DA321" s="38">
        <v>1.6634733386625841E-2</v>
      </c>
      <c r="DB321" s="38">
        <v>0</v>
      </c>
      <c r="DC321" s="38">
        <v>186.48048017399424</v>
      </c>
      <c r="DF321" t="s">
        <v>91</v>
      </c>
      <c r="DG321" s="38">
        <v>0.59362031421113037</v>
      </c>
      <c r="DH321" s="38">
        <v>0</v>
      </c>
      <c r="DI321" s="38">
        <v>0</v>
      </c>
      <c r="DJ321" s="38">
        <v>0</v>
      </c>
      <c r="DK321" s="38">
        <v>0</v>
      </c>
      <c r="DL321" s="38">
        <v>0</v>
      </c>
      <c r="DM321" s="38">
        <v>0</v>
      </c>
      <c r="DN321" s="38">
        <v>0</v>
      </c>
      <c r="DO321" s="38">
        <f t="shared" si="100"/>
        <v>0.59362031421113037</v>
      </c>
      <c r="DQ321" s="38"/>
      <c r="DR321" s="38" t="s">
        <v>90</v>
      </c>
      <c r="DS321" s="38">
        <v>9.0609555061506182</v>
      </c>
      <c r="DT321" s="38">
        <v>0</v>
      </c>
      <c r="DU321" s="38">
        <v>0</v>
      </c>
      <c r="DV321" s="38">
        <v>0</v>
      </c>
      <c r="DW321" s="38">
        <v>0</v>
      </c>
      <c r="DX321" s="38"/>
      <c r="DY321" s="38">
        <v>0</v>
      </c>
      <c r="DZ321" s="38">
        <v>0.1474169965431234</v>
      </c>
      <c r="EA321" s="38">
        <v>0.40448786529781289</v>
      </c>
      <c r="EB321" s="38">
        <v>9.612860367991555</v>
      </c>
      <c r="EE321" t="s">
        <v>91</v>
      </c>
      <c r="EF321" s="38">
        <v>404.87098145273103</v>
      </c>
      <c r="EG321" s="38">
        <v>0</v>
      </c>
      <c r="EH321" s="38">
        <v>0</v>
      </c>
      <c r="EI321" s="38">
        <v>0</v>
      </c>
      <c r="EJ321" s="38">
        <v>0</v>
      </c>
      <c r="EK321" s="38">
        <v>0</v>
      </c>
      <c r="EL321" s="38">
        <v>0</v>
      </c>
      <c r="EM321" s="38">
        <v>0</v>
      </c>
      <c r="EN321" s="38">
        <v>404.87098145273103</v>
      </c>
      <c r="EQ321" t="s">
        <v>91</v>
      </c>
      <c r="ER321" s="38">
        <v>246.49631969054536</v>
      </c>
      <c r="ES321" s="38">
        <v>0</v>
      </c>
      <c r="ET321" s="38">
        <v>0</v>
      </c>
      <c r="EU321" s="38">
        <v>0</v>
      </c>
      <c r="EV321" s="38">
        <v>0</v>
      </c>
      <c r="EW321" s="38">
        <v>0</v>
      </c>
      <c r="EX321" s="38">
        <v>0</v>
      </c>
      <c r="EY321" s="38">
        <v>0</v>
      </c>
      <c r="EZ321" s="38">
        <v>246.49631969054536</v>
      </c>
      <c r="FC321" t="s">
        <v>91</v>
      </c>
      <c r="FD321" s="38">
        <v>39.379488961848622</v>
      </c>
      <c r="FE321" s="38">
        <v>0</v>
      </c>
      <c r="FF321" s="38">
        <v>0</v>
      </c>
      <c r="FG321" s="38">
        <v>0</v>
      </c>
      <c r="FH321" s="38">
        <v>0</v>
      </c>
      <c r="FI321" s="38">
        <v>0</v>
      </c>
      <c r="FJ321" s="38">
        <v>0</v>
      </c>
      <c r="FK321" s="38">
        <v>0</v>
      </c>
      <c r="FL321" s="38">
        <v>39.379488961848622</v>
      </c>
      <c r="FP321" s="38"/>
      <c r="FQ321" s="38"/>
      <c r="FR321" s="38"/>
      <c r="FS321" s="38"/>
      <c r="FT321" s="38"/>
      <c r="FU321" s="38"/>
      <c r="FV321" s="38"/>
      <c r="FZ321" s="38"/>
      <c r="GA321" s="38"/>
      <c r="GB321" s="38"/>
      <c r="GC321" s="38"/>
      <c r="GD321" s="38"/>
      <c r="GE321" s="38"/>
      <c r="GF321" s="38"/>
      <c r="GG321" s="38"/>
      <c r="GH321" s="38"/>
      <c r="GI321" s="38"/>
      <c r="GL321" s="38" t="s">
        <v>91</v>
      </c>
      <c r="GM321" s="38">
        <v>0</v>
      </c>
      <c r="GN321" s="38">
        <v>0</v>
      </c>
      <c r="GO321" s="38">
        <v>0</v>
      </c>
      <c r="GP321" s="38">
        <v>0</v>
      </c>
      <c r="GQ321" s="38">
        <v>0</v>
      </c>
      <c r="GR321">
        <v>0</v>
      </c>
      <c r="GS321" s="38">
        <v>0</v>
      </c>
      <c r="GT321" s="38">
        <v>0</v>
      </c>
      <c r="GU321" s="38">
        <v>0</v>
      </c>
      <c r="GX321" t="s">
        <v>76</v>
      </c>
      <c r="GY321" s="38"/>
      <c r="GZ321" s="38"/>
      <c r="HA321" s="38"/>
      <c r="HB321" s="38"/>
      <c r="HC321" s="38"/>
      <c r="HD321" s="38"/>
      <c r="HE321" s="38"/>
      <c r="HF321" s="38"/>
      <c r="HG321" s="38"/>
    </row>
    <row r="322" spans="1:229" ht="18" x14ac:dyDescent="0.25">
      <c r="A322" s="93"/>
      <c r="B322" s="96"/>
      <c r="C322" s="22" t="s">
        <v>87</v>
      </c>
      <c r="D322" s="75"/>
      <c r="E322" s="76">
        <v>2.788369739658755</v>
      </c>
      <c r="F322" s="76"/>
      <c r="G322" s="76">
        <v>0</v>
      </c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7"/>
      <c r="V322" s="75">
        <f t="shared" si="101"/>
        <v>2.788369739658755</v>
      </c>
      <c r="W322" s="75"/>
      <c r="X322" s="76"/>
      <c r="Y322" s="76"/>
      <c r="Z322" s="76">
        <v>53.123606750659263</v>
      </c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>
        <v>81.994464186104423</v>
      </c>
      <c r="AL322" s="76"/>
      <c r="AM322" s="76">
        <v>178.81238092159825</v>
      </c>
      <c r="AN322" s="78">
        <f t="shared" si="102"/>
        <v>313.93045185836195</v>
      </c>
      <c r="AO322" s="78">
        <f t="shared" si="103"/>
        <v>316.71882159802072</v>
      </c>
      <c r="BF322" s="38"/>
      <c r="BG322" s="38" t="s">
        <v>76</v>
      </c>
      <c r="BH322" s="38">
        <v>10043.228870054523</v>
      </c>
      <c r="BI322" s="38">
        <v>1528.0752164302328</v>
      </c>
      <c r="BJ322" s="38">
        <v>4890.0068595176981</v>
      </c>
      <c r="BK322" s="38">
        <v>1491.7317750204875</v>
      </c>
      <c r="BL322" s="38">
        <v>374.37797493051511</v>
      </c>
      <c r="BM322" s="38">
        <v>184.12125723199384</v>
      </c>
      <c r="BN322" s="38">
        <v>2.788369739658755</v>
      </c>
      <c r="BO322" s="38">
        <v>0.67572502000509682</v>
      </c>
      <c r="BP322" s="38">
        <v>0.67572502000509682</v>
      </c>
      <c r="BQ322" s="38">
        <v>1127.2564426530982</v>
      </c>
      <c r="BR322" s="38">
        <v>3.5850468081326854</v>
      </c>
      <c r="BS322" s="38">
        <v>19646.523262426352</v>
      </c>
      <c r="BT322" s="38"/>
      <c r="BV322" t="s">
        <v>89</v>
      </c>
      <c r="BW322" s="38">
        <v>13.978398232231648</v>
      </c>
      <c r="BX322" s="38">
        <v>0</v>
      </c>
      <c r="BY322" s="38">
        <v>0</v>
      </c>
      <c r="BZ322" s="38">
        <v>0</v>
      </c>
      <c r="CA322" s="38">
        <v>0</v>
      </c>
      <c r="CB322" s="38">
        <v>0</v>
      </c>
      <c r="CC322" s="38">
        <v>0</v>
      </c>
      <c r="CD322" s="38">
        <v>0</v>
      </c>
      <c r="CE322" s="38"/>
      <c r="CF322" s="38">
        <v>0</v>
      </c>
      <c r="CG322" s="38">
        <v>0</v>
      </c>
      <c r="CH322" s="38">
        <v>0</v>
      </c>
      <c r="CI322" s="38">
        <v>0</v>
      </c>
      <c r="CJ322" s="38">
        <v>0</v>
      </c>
      <c r="CK322" s="38"/>
      <c r="CL322" s="38">
        <v>0</v>
      </c>
      <c r="CM322" s="38">
        <v>0</v>
      </c>
      <c r="CN322" s="38">
        <v>13.978398232231648</v>
      </c>
      <c r="CQ322" t="s">
        <v>91</v>
      </c>
      <c r="CR322" s="38">
        <v>1.7092833637164537</v>
      </c>
      <c r="CS322" s="38">
        <v>0</v>
      </c>
      <c r="CT322" s="38">
        <v>0</v>
      </c>
      <c r="CU322" s="38">
        <v>0</v>
      </c>
      <c r="CV322" s="38">
        <v>0</v>
      </c>
      <c r="CW322" s="38">
        <v>0</v>
      </c>
      <c r="CX322" s="38">
        <v>0</v>
      </c>
      <c r="CY322" s="38">
        <v>0</v>
      </c>
      <c r="CZ322" s="38">
        <v>0</v>
      </c>
      <c r="DA322" s="38">
        <v>0</v>
      </c>
      <c r="DB322" s="38">
        <v>0</v>
      </c>
      <c r="DC322" s="38">
        <v>1.7092833637164537</v>
      </c>
      <c r="DF322" t="s">
        <v>76</v>
      </c>
      <c r="DG322" s="38">
        <v>1.1725625893235216</v>
      </c>
      <c r="DH322" s="38">
        <v>3.2721237896940618</v>
      </c>
      <c r="DI322" s="38">
        <v>0</v>
      </c>
      <c r="DJ322" s="38">
        <v>0.1392115980388563</v>
      </c>
      <c r="DK322" s="38">
        <v>8.1287863117138495E-2</v>
      </c>
      <c r="DL322" s="38">
        <v>0</v>
      </c>
      <c r="DM322" s="38">
        <v>18.477685914566603</v>
      </c>
      <c r="DN322" s="38">
        <v>482.23367714204159</v>
      </c>
      <c r="DO322" s="38">
        <f t="shared" si="100"/>
        <v>505.37654889678174</v>
      </c>
      <c r="DQ322" s="38"/>
      <c r="DR322" s="38" t="s">
        <v>91</v>
      </c>
      <c r="DS322" s="38">
        <v>13.160653893880008</v>
      </c>
      <c r="DT322" s="38">
        <v>0</v>
      </c>
      <c r="DU322" s="38">
        <v>0</v>
      </c>
      <c r="DV322" s="38">
        <v>0</v>
      </c>
      <c r="DW322" s="38">
        <v>0</v>
      </c>
      <c r="DX322" s="38"/>
      <c r="DY322" s="38">
        <v>0</v>
      </c>
      <c r="DZ322" s="38">
        <v>0</v>
      </c>
      <c r="EA322" s="38">
        <v>0</v>
      </c>
      <c r="EB322" s="38">
        <v>13.160653893880008</v>
      </c>
      <c r="EE322" t="s">
        <v>76</v>
      </c>
      <c r="EF322" s="38">
        <v>462.10312487813354</v>
      </c>
      <c r="EG322" s="38">
        <v>12.109870608908704</v>
      </c>
      <c r="EH322" s="38">
        <v>1.5507176763263726</v>
      </c>
      <c r="EI322" s="38">
        <v>0</v>
      </c>
      <c r="EJ322" s="38">
        <v>0</v>
      </c>
      <c r="EK322" s="38">
        <v>0</v>
      </c>
      <c r="EL322" s="38">
        <v>0</v>
      </c>
      <c r="EM322" s="38">
        <v>4.6748444686514977E-2</v>
      </c>
      <c r="EN322" s="38">
        <v>475.81046160805511</v>
      </c>
      <c r="EQ322" t="s">
        <v>76</v>
      </c>
      <c r="ER322" s="38">
        <v>421.04889044995048</v>
      </c>
      <c r="ES322" s="38">
        <v>3.5137783295999996</v>
      </c>
      <c r="ET322" s="38">
        <v>2850.2257229734728</v>
      </c>
      <c r="EU322" s="38">
        <v>0</v>
      </c>
      <c r="EV322" s="38">
        <v>2191.3684929223596</v>
      </c>
      <c r="EW322" s="38">
        <v>0</v>
      </c>
      <c r="EX322" s="38">
        <v>0</v>
      </c>
      <c r="EY322" s="38">
        <v>0</v>
      </c>
      <c r="EZ322" s="38">
        <v>5466.1568846753826</v>
      </c>
      <c r="FC322" t="s">
        <v>76</v>
      </c>
      <c r="FD322" s="38">
        <v>1284.5042850405978</v>
      </c>
      <c r="FE322" s="38">
        <v>2.4072024337443305</v>
      </c>
      <c r="FF322" s="38">
        <v>5.7915289767724145</v>
      </c>
      <c r="FG322" s="38">
        <v>61.405731310344834</v>
      </c>
      <c r="FH322" s="38">
        <v>0</v>
      </c>
      <c r="FI322" s="38">
        <v>0</v>
      </c>
      <c r="FJ322" s="38">
        <v>2.6197075862068965E-2</v>
      </c>
      <c r="FK322" s="38">
        <v>2.6242409570697931E-2</v>
      </c>
      <c r="FL322" s="38">
        <v>1354.1611872468923</v>
      </c>
      <c r="FP322" s="38"/>
      <c r="FQ322" s="38"/>
      <c r="FR322" s="38"/>
      <c r="FS322" s="38"/>
      <c r="FT322" s="38"/>
      <c r="FU322" s="38"/>
      <c r="FV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L322" s="38" t="s">
        <v>119</v>
      </c>
      <c r="GM322" s="38">
        <v>0</v>
      </c>
      <c r="GN322" s="38">
        <v>6009.9635454800855</v>
      </c>
      <c r="GO322" s="38">
        <v>19400.065687355924</v>
      </c>
      <c r="GP322" s="38">
        <v>0</v>
      </c>
      <c r="GQ322" s="38">
        <v>0</v>
      </c>
      <c r="GR322" s="38">
        <v>0</v>
      </c>
      <c r="GS322" s="38">
        <v>12252.396079695267</v>
      </c>
      <c r="GT322" s="38">
        <v>12824.354412065493</v>
      </c>
      <c r="GU322" s="38">
        <v>50486.779724596767</v>
      </c>
    </row>
    <row r="323" spans="1:229" ht="18" x14ac:dyDescent="0.25">
      <c r="A323" s="93"/>
      <c r="B323" s="96"/>
      <c r="C323" s="23" t="s">
        <v>88</v>
      </c>
      <c r="D323" s="71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3"/>
      <c r="V323" s="71">
        <f t="shared" si="101"/>
        <v>0</v>
      </c>
      <c r="W323" s="71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>
        <v>1133.8353296117955</v>
      </c>
      <c r="AN323" s="74">
        <f t="shared" si="102"/>
        <v>1133.8353296117955</v>
      </c>
      <c r="AO323" s="74">
        <f t="shared" si="103"/>
        <v>1133.8353296117955</v>
      </c>
      <c r="BV323" t="s">
        <v>90</v>
      </c>
      <c r="BW323" s="38">
        <v>37.295127187530483</v>
      </c>
      <c r="BX323" s="38">
        <v>0</v>
      </c>
      <c r="BY323" s="38">
        <v>0</v>
      </c>
      <c r="BZ323" s="38">
        <v>0</v>
      </c>
      <c r="CA323" s="38">
        <v>0</v>
      </c>
      <c r="CB323" s="38">
        <v>0</v>
      </c>
      <c r="CC323" s="38">
        <v>0</v>
      </c>
      <c r="CD323" s="38">
        <v>0</v>
      </c>
      <c r="CE323" s="38"/>
      <c r="CF323" s="38">
        <v>0</v>
      </c>
      <c r="CG323" s="38">
        <v>0</v>
      </c>
      <c r="CH323" s="38">
        <v>0</v>
      </c>
      <c r="CI323" s="38">
        <v>0.150680774017529</v>
      </c>
      <c r="CJ323" s="38">
        <v>0.43306149699385388</v>
      </c>
      <c r="CK323" s="38"/>
      <c r="CL323" s="38">
        <v>0</v>
      </c>
      <c r="CM323" s="38">
        <v>0</v>
      </c>
      <c r="CN323" s="38">
        <v>37.878869458541864</v>
      </c>
      <c r="CQ323" t="s">
        <v>76</v>
      </c>
      <c r="CR323" s="38">
        <v>1241.8273804511887</v>
      </c>
      <c r="CS323" s="38">
        <v>40.213226919837872</v>
      </c>
      <c r="CT323" s="38">
        <v>218.45014290607227</v>
      </c>
      <c r="CU323" s="38">
        <v>7.3922075197209433E-2</v>
      </c>
      <c r="CV323" s="38">
        <v>4.6579934969553205E-2</v>
      </c>
      <c r="CW323" s="38">
        <v>1.3937250643253284E-2</v>
      </c>
      <c r="CX323" s="38">
        <v>2.0140685185151712</v>
      </c>
      <c r="CY323" s="38">
        <v>0.86202625093354546</v>
      </c>
      <c r="CZ323" s="38">
        <v>2.8964108407634154E-2</v>
      </c>
      <c r="DA323" s="38">
        <v>265.4748586262246</v>
      </c>
      <c r="DB323" s="38">
        <v>38.092213745005502</v>
      </c>
      <c r="DC323" s="38">
        <v>1807.0973207869956</v>
      </c>
      <c r="DN323">
        <v>0</v>
      </c>
      <c r="DQ323" s="38"/>
      <c r="DR323" s="38" t="s">
        <v>76</v>
      </c>
      <c r="DS323" s="38">
        <v>438.63176590654098</v>
      </c>
      <c r="DT323" s="38">
        <v>8.4829080017259173</v>
      </c>
      <c r="DU323" s="38">
        <v>72.985464233649296</v>
      </c>
      <c r="DV323" s="38">
        <v>13.870843064262166</v>
      </c>
      <c r="DW323" s="38">
        <v>2.5562648955996446E-2</v>
      </c>
      <c r="DX323" s="38">
        <v>624.26170875983746</v>
      </c>
      <c r="DY323" s="38">
        <v>0.73949684431613893</v>
      </c>
      <c r="DZ323" s="38">
        <v>11.760966047980212</v>
      </c>
      <c r="EA323" s="38">
        <v>253.40588837779038</v>
      </c>
      <c r="EB323" s="38">
        <v>1424.1646038850586</v>
      </c>
      <c r="FP323" s="38"/>
      <c r="FQ323" s="38"/>
      <c r="FR323" s="38"/>
      <c r="FS323" s="38"/>
      <c r="FT323" s="38"/>
      <c r="FU323" s="38"/>
      <c r="FV323" s="38"/>
      <c r="FZ323" s="38"/>
      <c r="GA323" s="38"/>
      <c r="GB323" s="38"/>
      <c r="GC323" s="38"/>
      <c r="GD323" s="38"/>
      <c r="GE323" s="38"/>
      <c r="GF323" s="38"/>
      <c r="GG323" s="38"/>
      <c r="GH323" s="38"/>
      <c r="GI323" s="38"/>
      <c r="GL323" s="38" t="s">
        <v>120</v>
      </c>
      <c r="GM323" s="38">
        <v>0</v>
      </c>
      <c r="GN323" s="38">
        <v>1570.0097058001124</v>
      </c>
      <c r="GO323" s="38">
        <v>1874.5795263735292</v>
      </c>
      <c r="GP323" s="38">
        <v>0</v>
      </c>
      <c r="GQ323" s="38">
        <v>0</v>
      </c>
      <c r="GR323" s="38">
        <v>0</v>
      </c>
      <c r="GS323" s="38">
        <v>35256.637776785021</v>
      </c>
      <c r="GT323" s="38">
        <v>7478.2117193992381</v>
      </c>
      <c r="GU323" s="38">
        <v>46179.438728357898</v>
      </c>
      <c r="HF323">
        <v>0</v>
      </c>
    </row>
    <row r="324" spans="1:229" ht="18" x14ac:dyDescent="0.25">
      <c r="A324" s="93"/>
      <c r="B324" s="96"/>
      <c r="C324" s="22" t="s">
        <v>89</v>
      </c>
      <c r="D324" s="75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7"/>
      <c r="V324" s="75">
        <f t="shared" si="101"/>
        <v>0</v>
      </c>
      <c r="W324" s="75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>
        <v>191.46241996877404</v>
      </c>
      <c r="AN324" s="78">
        <f t="shared" si="102"/>
        <v>191.46241996877404</v>
      </c>
      <c r="AO324" s="78">
        <f t="shared" si="103"/>
        <v>191.46241996877404</v>
      </c>
      <c r="BV324" t="s">
        <v>91</v>
      </c>
      <c r="BW324" s="38">
        <v>146.71981329301752</v>
      </c>
      <c r="BX324" s="38">
        <v>0</v>
      </c>
      <c r="BY324" s="38">
        <v>0</v>
      </c>
      <c r="BZ324" s="38">
        <v>0</v>
      </c>
      <c r="CA324" s="38">
        <v>0</v>
      </c>
      <c r="CB324" s="38">
        <v>0</v>
      </c>
      <c r="CC324" s="38">
        <v>0</v>
      </c>
      <c r="CD324" s="38">
        <v>0</v>
      </c>
      <c r="CE324" s="38"/>
      <c r="CF324" s="38">
        <v>0</v>
      </c>
      <c r="CG324" s="38">
        <v>0</v>
      </c>
      <c r="CH324" s="38">
        <v>0</v>
      </c>
      <c r="CI324" s="38">
        <v>0</v>
      </c>
      <c r="CJ324" s="38">
        <v>0</v>
      </c>
      <c r="CK324" s="38"/>
      <c r="CL324" s="38">
        <v>0</v>
      </c>
      <c r="CM324" s="38">
        <v>0</v>
      </c>
      <c r="CN324" s="38">
        <v>146.71981329301752</v>
      </c>
      <c r="DA324">
        <v>0</v>
      </c>
      <c r="DN324">
        <v>0</v>
      </c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>
        <v>0</v>
      </c>
      <c r="EB324" s="38"/>
      <c r="FP324" s="38"/>
      <c r="FQ324" s="38"/>
      <c r="FR324" s="38"/>
      <c r="FS324" s="38"/>
      <c r="FT324" s="38"/>
      <c r="FU324" s="38"/>
      <c r="FV324" s="38"/>
      <c r="FZ324" s="38"/>
      <c r="GA324" s="38"/>
      <c r="GB324" s="38"/>
      <c r="GC324" s="38"/>
      <c r="GD324" s="38"/>
      <c r="GE324" s="38"/>
      <c r="GF324" s="38"/>
      <c r="GG324" s="38"/>
      <c r="GH324" s="38"/>
      <c r="GI324" s="38"/>
      <c r="GL324" s="38" t="s">
        <v>76</v>
      </c>
      <c r="GM324" s="38">
        <v>0</v>
      </c>
      <c r="GN324" s="38">
        <v>7582.5038117148852</v>
      </c>
      <c r="GO324" s="38">
        <v>21274.645213729455</v>
      </c>
      <c r="GP324" s="38">
        <v>0</v>
      </c>
      <c r="GQ324" s="38">
        <v>0</v>
      </c>
      <c r="GR324" s="38">
        <v>0</v>
      </c>
      <c r="GS324" s="38">
        <v>47535.07201187691</v>
      </c>
      <c r="GT324" s="38">
        <v>20302.56613146473</v>
      </c>
      <c r="GU324" s="38">
        <v>96694.787168785973</v>
      </c>
      <c r="HF324">
        <v>0</v>
      </c>
    </row>
    <row r="325" spans="1:229" ht="18" x14ac:dyDescent="0.25">
      <c r="A325" s="93"/>
      <c r="B325" s="96"/>
      <c r="C325" s="23" t="s">
        <v>90</v>
      </c>
      <c r="D325" s="71"/>
      <c r="E325" s="72"/>
      <c r="F325" s="72"/>
      <c r="G325" s="72"/>
      <c r="H325" s="72"/>
      <c r="I325" s="72"/>
      <c r="J325" s="72"/>
      <c r="K325" s="72"/>
      <c r="L325" s="72">
        <v>0</v>
      </c>
      <c r="M325" s="72"/>
      <c r="N325" s="72"/>
      <c r="O325" s="72"/>
      <c r="P325" s="72"/>
      <c r="Q325" s="72"/>
      <c r="R325" s="72"/>
      <c r="S325" s="72"/>
      <c r="T325" s="72"/>
      <c r="U325" s="73"/>
      <c r="V325" s="71">
        <f t="shared" si="101"/>
        <v>0</v>
      </c>
      <c r="W325" s="71"/>
      <c r="X325" s="72"/>
      <c r="Y325" s="72"/>
      <c r="Z325" s="72"/>
      <c r="AA325" s="72"/>
      <c r="AB325" s="72">
        <v>0.30440919854051723</v>
      </c>
      <c r="AC325" s="72"/>
      <c r="AD325" s="72">
        <v>1.3908005504132079</v>
      </c>
      <c r="AE325" s="72"/>
      <c r="AF325" s="72"/>
      <c r="AG325" s="72"/>
      <c r="AH325" s="72"/>
      <c r="AI325" s="72"/>
      <c r="AJ325" s="72"/>
      <c r="AK325" s="72"/>
      <c r="AL325" s="72"/>
      <c r="AM325" s="72">
        <v>346.47409179023629</v>
      </c>
      <c r="AN325" s="74">
        <f t="shared" si="102"/>
        <v>348.16930153919003</v>
      </c>
      <c r="AO325" s="74">
        <f t="shared" si="103"/>
        <v>348.16930153919003</v>
      </c>
      <c r="BV325" t="s">
        <v>76</v>
      </c>
      <c r="BW325" s="38">
        <v>15577.384394453196</v>
      </c>
      <c r="BX325" s="38">
        <v>8065.4765760578921</v>
      </c>
      <c r="BY325" s="38">
        <v>31339.952463480811</v>
      </c>
      <c r="BZ325" s="38">
        <v>6404.844690615635</v>
      </c>
      <c r="CA325" s="38">
        <v>672.80622006585372</v>
      </c>
      <c r="CB325" s="38">
        <v>3264.3205244323053</v>
      </c>
      <c r="CC325" s="38">
        <v>2670.7588684587913</v>
      </c>
      <c r="CD325" s="38">
        <v>986.00290214883466</v>
      </c>
      <c r="CE325" s="38">
        <v>0</v>
      </c>
      <c r="CF325" s="38">
        <v>0.81827051701067832</v>
      </c>
      <c r="CG325" s="38">
        <v>1689.0179805834778</v>
      </c>
      <c r="CH325" s="38">
        <v>151.17495537985423</v>
      </c>
      <c r="CI325" s="38">
        <v>0.150680774017529</v>
      </c>
      <c r="CJ325" s="38">
        <v>4819.8891087854054</v>
      </c>
      <c r="CK325" s="38">
        <v>0.32462148782527073</v>
      </c>
      <c r="CL325" s="38">
        <v>0</v>
      </c>
      <c r="CM325" s="38">
        <v>0</v>
      </c>
      <c r="CN325" s="38">
        <v>75642.922257240905</v>
      </c>
      <c r="DA325">
        <v>0</v>
      </c>
      <c r="DN325">
        <v>0</v>
      </c>
      <c r="DQ325" s="38"/>
      <c r="DR325" s="38"/>
      <c r="DS325" s="38"/>
      <c r="DT325" s="38"/>
      <c r="DU325" s="38"/>
      <c r="DV325" s="38"/>
      <c r="DW325" s="38"/>
      <c r="DX325" s="38"/>
      <c r="DY325" s="38"/>
      <c r="DZ325" s="38"/>
      <c r="EA325" s="38">
        <v>0</v>
      </c>
      <c r="EB325" s="38"/>
      <c r="FP325" s="38"/>
      <c r="FQ325" s="38"/>
      <c r="FR325" s="38"/>
      <c r="FS325" s="38"/>
      <c r="FT325" s="38"/>
      <c r="FU325" s="38"/>
      <c r="FV325" s="38"/>
      <c r="FZ325" s="38"/>
      <c r="GA325" s="38"/>
      <c r="GB325" s="38"/>
      <c r="GC325" s="38"/>
      <c r="GD325" s="38"/>
      <c r="GE325" s="38"/>
      <c r="GF325" s="38"/>
      <c r="GG325" s="38"/>
      <c r="GH325" s="38"/>
      <c r="GI325" s="38"/>
      <c r="GS325">
        <v>0</v>
      </c>
      <c r="HF325">
        <v>0</v>
      </c>
    </row>
    <row r="326" spans="1:229" ht="18" x14ac:dyDescent="0.25">
      <c r="A326" s="93"/>
      <c r="B326" s="96"/>
      <c r="C326" s="22" t="s">
        <v>91</v>
      </c>
      <c r="D326" s="75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7"/>
      <c r="V326" s="75">
        <f t="shared" si="101"/>
        <v>0</v>
      </c>
      <c r="W326" s="75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>
        <v>15197.910191420489</v>
      </c>
      <c r="AN326" s="78">
        <f t="shared" si="102"/>
        <v>15197.910191420489</v>
      </c>
      <c r="AO326" s="78">
        <f t="shared" si="103"/>
        <v>15197.910191420489</v>
      </c>
      <c r="CJ326">
        <v>0</v>
      </c>
      <c r="DA326">
        <v>0</v>
      </c>
      <c r="DN326">
        <v>0</v>
      </c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>
        <v>0</v>
      </c>
      <c r="EB326" s="38"/>
      <c r="FP326" s="38"/>
      <c r="FQ326" s="38"/>
      <c r="FR326" s="38"/>
      <c r="FS326" s="38"/>
      <c r="FT326" s="38"/>
      <c r="FU326" s="38"/>
      <c r="FV326" s="38"/>
      <c r="FZ326" s="38"/>
      <c r="GA326" s="38"/>
      <c r="GB326" s="38"/>
      <c r="GC326" s="38"/>
      <c r="GD326" s="38"/>
      <c r="GE326" s="38"/>
      <c r="GF326" s="38"/>
      <c r="GG326" s="38"/>
      <c r="GH326" s="38"/>
      <c r="GI326" s="38"/>
      <c r="GS326">
        <v>0</v>
      </c>
      <c r="HF326">
        <v>0</v>
      </c>
    </row>
    <row r="327" spans="1:229" x14ac:dyDescent="0.25">
      <c r="A327" s="93"/>
      <c r="B327" s="96"/>
      <c r="C327" s="23" t="s">
        <v>105</v>
      </c>
      <c r="D327" s="71"/>
      <c r="E327" s="72"/>
      <c r="F327" s="72"/>
      <c r="G327" s="72"/>
      <c r="H327" s="72">
        <v>1.36244806023196</v>
      </c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3"/>
      <c r="V327" s="71">
        <f t="shared" si="101"/>
        <v>1.36244806023196</v>
      </c>
      <c r="W327" s="71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4">
        <f t="shared" si="102"/>
        <v>0</v>
      </c>
      <c r="AO327" s="74">
        <f t="shared" si="103"/>
        <v>1.36244806023196</v>
      </c>
      <c r="CJ327">
        <v>0</v>
      </c>
      <c r="DA327">
        <v>0</v>
      </c>
      <c r="DN327">
        <v>0</v>
      </c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>
        <v>0</v>
      </c>
      <c r="EB327" s="38"/>
      <c r="FP327" s="38"/>
      <c r="FQ327" s="38"/>
      <c r="FR327" s="38"/>
      <c r="FS327" s="38"/>
      <c r="FT327" s="38"/>
      <c r="FU327" s="38"/>
      <c r="FV327" s="38"/>
      <c r="FZ327" s="38"/>
      <c r="GA327" s="38"/>
      <c r="GB327" s="38"/>
      <c r="GC327" s="38"/>
      <c r="GD327" s="38"/>
      <c r="GE327" s="38"/>
      <c r="GF327" s="38"/>
      <c r="GG327" s="38"/>
      <c r="GH327" s="38"/>
      <c r="GI327" s="38"/>
      <c r="GS327">
        <v>0</v>
      </c>
      <c r="HF327">
        <v>0</v>
      </c>
    </row>
    <row r="328" spans="1:229" x14ac:dyDescent="0.25">
      <c r="A328" s="94"/>
      <c r="B328" s="97"/>
      <c r="C328" s="31" t="s">
        <v>92</v>
      </c>
      <c r="D328" s="84">
        <f t="shared" ref="D328:K328" si="104">SUM(D313:D327)</f>
        <v>2670.7588684587913</v>
      </c>
      <c r="E328" s="85">
        <f t="shared" si="104"/>
        <v>3267.108894171964</v>
      </c>
      <c r="F328" s="85">
        <f t="shared" si="104"/>
        <v>986.00290214883466</v>
      </c>
      <c r="G328" s="85">
        <f t="shared" si="104"/>
        <v>9901.3247513310016</v>
      </c>
      <c r="H328" s="85">
        <f t="shared" si="104"/>
        <v>1.36244806023196</v>
      </c>
      <c r="I328" s="85">
        <f t="shared" si="104"/>
        <v>624.26170875983746</v>
      </c>
      <c r="J328" s="85">
        <f t="shared" si="104"/>
        <v>0</v>
      </c>
      <c r="K328" s="85">
        <f t="shared" si="104"/>
        <v>1.9979127359568E-2</v>
      </c>
      <c r="L328" s="85">
        <f>SUM(L313:L327)</f>
        <v>0</v>
      </c>
      <c r="M328" s="85">
        <f>SUM(M313:M327)</f>
        <v>185.69296184396393</v>
      </c>
      <c r="N328" s="85">
        <f t="shared" ref="N328:S328" si="105">SUM(N313:N327)</f>
        <v>0</v>
      </c>
      <c r="O328" s="85">
        <f t="shared" si="105"/>
        <v>0</v>
      </c>
      <c r="P328" s="85">
        <f t="shared" si="105"/>
        <v>0</v>
      </c>
      <c r="Q328" s="85">
        <f t="shared" si="105"/>
        <v>0</v>
      </c>
      <c r="R328" s="85">
        <f t="shared" si="105"/>
        <v>0</v>
      </c>
      <c r="S328" s="85">
        <f t="shared" si="105"/>
        <v>0</v>
      </c>
      <c r="T328" s="85">
        <f>SUM(T313:T327)</f>
        <v>0</v>
      </c>
      <c r="U328" s="85"/>
      <c r="V328" s="84">
        <f>SUM(D328:T328)</f>
        <v>17636.532513901981</v>
      </c>
      <c r="W328" s="84">
        <f t="shared" ref="W328:AL328" si="106">SUM(W313:W327)</f>
        <v>0</v>
      </c>
      <c r="X328" s="85">
        <f t="shared" si="106"/>
        <v>0</v>
      </c>
      <c r="Y328" s="85">
        <f t="shared" si="106"/>
        <v>1907.0326434723215</v>
      </c>
      <c r="Z328" s="85">
        <f t="shared" si="106"/>
        <v>27103.141070075988</v>
      </c>
      <c r="AA328" s="85">
        <f t="shared" si="106"/>
        <v>23194.793736479165</v>
      </c>
      <c r="AB328" s="85">
        <f t="shared" si="106"/>
        <v>32.568620211407804</v>
      </c>
      <c r="AC328" s="85">
        <f t="shared" si="106"/>
        <v>31301.199105963671</v>
      </c>
      <c r="AD328" s="85">
        <f t="shared" si="106"/>
        <v>56284.879400137506</v>
      </c>
      <c r="AE328" s="85">
        <f t="shared" si="106"/>
        <v>0</v>
      </c>
      <c r="AF328" s="85">
        <f t="shared" si="106"/>
        <v>1691.707774121998</v>
      </c>
      <c r="AG328" s="85">
        <f t="shared" si="106"/>
        <v>152.03698163078778</v>
      </c>
      <c r="AH328" s="85">
        <f t="shared" si="106"/>
        <v>0</v>
      </c>
      <c r="AI328" s="85">
        <f t="shared" si="106"/>
        <v>0</v>
      </c>
      <c r="AJ328" s="85">
        <f t="shared" si="106"/>
        <v>0</v>
      </c>
      <c r="AK328" s="85">
        <f t="shared" si="106"/>
        <v>58734.716918459795</v>
      </c>
      <c r="AL328" s="85">
        <f t="shared" si="106"/>
        <v>0</v>
      </c>
      <c r="AM328" s="85">
        <f>SUM(AM313:AM327)</f>
        <v>45395.067686540235</v>
      </c>
      <c r="AN328" s="84">
        <f>SUM(W328:AM328)</f>
        <v>245797.14393709286</v>
      </c>
      <c r="AO328" s="86">
        <f>+AN328+V328</f>
        <v>263433.67645099486</v>
      </c>
      <c r="AP328" s="38"/>
      <c r="CJ328">
        <v>0</v>
      </c>
      <c r="DA328">
        <v>0</v>
      </c>
      <c r="DN328">
        <v>0</v>
      </c>
      <c r="EA328">
        <v>0</v>
      </c>
      <c r="FP328" s="38"/>
      <c r="FQ328" s="38"/>
      <c r="FR328" s="38"/>
      <c r="FS328" s="38"/>
      <c r="FT328" s="38"/>
      <c r="FU328" s="38"/>
      <c r="FV328" s="38"/>
      <c r="FZ328" s="38"/>
      <c r="GA328" s="38"/>
      <c r="GB328" s="38"/>
      <c r="GC328" s="38"/>
      <c r="GD328" s="38"/>
      <c r="GE328" s="38"/>
      <c r="GF328" s="38"/>
      <c r="GG328" s="38"/>
      <c r="GH328" s="38"/>
      <c r="GI328" s="38"/>
      <c r="GS328">
        <v>0</v>
      </c>
      <c r="HF328">
        <v>0</v>
      </c>
    </row>
    <row r="329" spans="1:229" x14ac:dyDescent="0.25">
      <c r="AP329" s="38"/>
      <c r="CJ329">
        <v>0</v>
      </c>
      <c r="DA329">
        <v>0</v>
      </c>
      <c r="DN329">
        <v>0</v>
      </c>
      <c r="EA329">
        <v>0</v>
      </c>
      <c r="FP329" s="38"/>
      <c r="FQ329" s="38"/>
      <c r="FR329" s="38"/>
      <c r="FS329" s="38"/>
      <c r="FT329" s="38"/>
      <c r="FU329" s="38"/>
      <c r="FV329" s="38"/>
      <c r="FZ329" s="38"/>
      <c r="GA329" s="38"/>
      <c r="GB329" s="38"/>
      <c r="GC329" s="38"/>
      <c r="GD329" s="38"/>
      <c r="GE329" s="38"/>
      <c r="GF329" s="38"/>
      <c r="GG329" s="38"/>
      <c r="GH329" s="38"/>
      <c r="GI329" s="38"/>
      <c r="GS329">
        <v>0</v>
      </c>
      <c r="HF329">
        <v>0</v>
      </c>
    </row>
    <row r="330" spans="1:229" x14ac:dyDescent="0.25">
      <c r="CJ330">
        <v>0</v>
      </c>
      <c r="DA330">
        <v>0</v>
      </c>
      <c r="DN330">
        <v>0</v>
      </c>
      <c r="EA330">
        <v>0</v>
      </c>
      <c r="FP330" s="38"/>
      <c r="FQ330" s="38"/>
      <c r="FR330" s="38"/>
      <c r="FS330" s="38"/>
      <c r="FT330" s="38"/>
      <c r="FU330" s="38"/>
      <c r="FV330" s="38"/>
      <c r="FZ330" s="38"/>
      <c r="GA330" s="38"/>
      <c r="GB330" s="38"/>
      <c r="GC330" s="38"/>
      <c r="GD330" s="38"/>
      <c r="GE330" s="38"/>
      <c r="GF330" s="38"/>
      <c r="GG330" s="38"/>
      <c r="GH330" s="38"/>
      <c r="GI330" s="38"/>
      <c r="GS330">
        <v>0</v>
      </c>
      <c r="HF330">
        <v>0</v>
      </c>
    </row>
    <row r="331" spans="1:229" x14ac:dyDescent="0.25">
      <c r="A331" s="1"/>
      <c r="B331" s="99" t="s">
        <v>163</v>
      </c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S331" t="s">
        <v>128</v>
      </c>
      <c r="CJ331">
        <v>0</v>
      </c>
      <c r="DA331">
        <v>0</v>
      </c>
      <c r="DN331">
        <v>0</v>
      </c>
      <c r="EA331">
        <v>0</v>
      </c>
      <c r="FP331" s="38"/>
      <c r="FQ331" s="38"/>
      <c r="FR331" s="38"/>
      <c r="FS331" s="38"/>
      <c r="FT331" s="38"/>
      <c r="FU331" s="38"/>
      <c r="FV331" s="38"/>
      <c r="FZ331" s="38"/>
      <c r="GA331" s="38"/>
      <c r="GB331" s="38"/>
      <c r="GC331" s="38"/>
      <c r="GD331" s="38"/>
      <c r="GE331" s="38"/>
      <c r="GF331" s="38"/>
      <c r="GG331" s="38"/>
      <c r="GH331" s="38"/>
      <c r="GI331" s="38"/>
      <c r="GS331">
        <v>0</v>
      </c>
      <c r="HF331">
        <v>0</v>
      </c>
    </row>
    <row r="332" spans="1:229" ht="15" customHeight="1" x14ac:dyDescent="0.25">
      <c r="A332" s="2"/>
      <c r="B332" s="3"/>
      <c r="C332" s="4"/>
      <c r="D332" s="88" t="s">
        <v>0</v>
      </c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9"/>
      <c r="W332" s="90" t="s">
        <v>1</v>
      </c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2"/>
      <c r="AO332" s="5"/>
      <c r="AQ332" t="s">
        <v>144</v>
      </c>
      <c r="AS332" t="s">
        <v>95</v>
      </c>
      <c r="BF332" s="38" t="s">
        <v>144</v>
      </c>
      <c r="BG332" s="38"/>
      <c r="BH332" s="38"/>
      <c r="BI332" s="38" t="s">
        <v>95</v>
      </c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U332" t="s">
        <v>144</v>
      </c>
      <c r="BW332" t="s">
        <v>95</v>
      </c>
      <c r="CP332" t="s">
        <v>144</v>
      </c>
      <c r="CR332" t="s">
        <v>95</v>
      </c>
      <c r="DA332">
        <v>0</v>
      </c>
      <c r="DE332" t="s">
        <v>144</v>
      </c>
      <c r="DG332" t="s">
        <v>95</v>
      </c>
      <c r="DN332">
        <v>0</v>
      </c>
      <c r="DQ332" s="38" t="s">
        <v>144</v>
      </c>
      <c r="DR332" s="38"/>
      <c r="DS332" s="38" t="s">
        <v>95</v>
      </c>
      <c r="DT332" s="38"/>
      <c r="DU332" s="38"/>
      <c r="DV332" s="38"/>
      <c r="DW332" s="38"/>
      <c r="DX332" s="38"/>
      <c r="DY332" s="38"/>
      <c r="DZ332" s="38"/>
      <c r="EA332" s="38"/>
      <c r="EB332" s="38"/>
      <c r="ED332" t="s">
        <v>144</v>
      </c>
      <c r="EF332" t="s">
        <v>95</v>
      </c>
      <c r="EP332" t="s">
        <v>144</v>
      </c>
      <c r="ER332" t="s">
        <v>95</v>
      </c>
      <c r="FB332" t="s">
        <v>144</v>
      </c>
      <c r="FD332" t="s">
        <v>95</v>
      </c>
      <c r="GK332" t="s">
        <v>144</v>
      </c>
      <c r="GM332" t="s">
        <v>95</v>
      </c>
      <c r="GW332" t="s">
        <v>144</v>
      </c>
      <c r="GY332" t="s">
        <v>95</v>
      </c>
      <c r="HI332" t="s">
        <v>184</v>
      </c>
      <c r="HK332" t="s">
        <v>95</v>
      </c>
      <c r="HR332" t="s">
        <v>144</v>
      </c>
      <c r="HT332" t="s">
        <v>95</v>
      </c>
    </row>
    <row r="333" spans="1:229" s="43" customFormat="1" ht="15" customHeight="1" x14ac:dyDescent="0.25">
      <c r="A333" s="2"/>
      <c r="B333" s="2" t="str">
        <f>+AQ332</f>
        <v>DEPARTAMENTO DE LORETO</v>
      </c>
      <c r="C333" s="6"/>
      <c r="D333" s="53" t="s">
        <v>2</v>
      </c>
      <c r="E333" s="54" t="s">
        <v>3</v>
      </c>
      <c r="F333" s="54" t="s">
        <v>4</v>
      </c>
      <c r="G333" s="54" t="s">
        <v>5</v>
      </c>
      <c r="H333" s="54" t="s">
        <v>6</v>
      </c>
      <c r="I333" s="54" t="s">
        <v>7</v>
      </c>
      <c r="J333" s="54" t="s">
        <v>8</v>
      </c>
      <c r="K333" s="54" t="s">
        <v>9</v>
      </c>
      <c r="L333" s="54" t="s">
        <v>10</v>
      </c>
      <c r="M333" s="54" t="s">
        <v>11</v>
      </c>
      <c r="N333" s="54" t="s">
        <v>12</v>
      </c>
      <c r="O333" s="54" t="s">
        <v>13</v>
      </c>
      <c r="P333" s="54" t="s">
        <v>14</v>
      </c>
      <c r="Q333" s="54" t="s">
        <v>15</v>
      </c>
      <c r="R333" s="54" t="s">
        <v>16</v>
      </c>
      <c r="S333" s="54" t="s">
        <v>17</v>
      </c>
      <c r="T333" s="54" t="s">
        <v>18</v>
      </c>
      <c r="U333" s="55" t="s">
        <v>19</v>
      </c>
      <c r="V333" s="56" t="s">
        <v>20</v>
      </c>
      <c r="W333" s="53" t="s">
        <v>21</v>
      </c>
      <c r="X333" s="54" t="s">
        <v>22</v>
      </c>
      <c r="Y333" s="54" t="s">
        <v>23</v>
      </c>
      <c r="Z333" s="54" t="s">
        <v>24</v>
      </c>
      <c r="AA333" s="54" t="s">
        <v>25</v>
      </c>
      <c r="AB333" s="54" t="s">
        <v>26</v>
      </c>
      <c r="AC333" s="54" t="s">
        <v>27</v>
      </c>
      <c r="AD333" s="54" t="s">
        <v>28</v>
      </c>
      <c r="AE333" s="54" t="s">
        <v>29</v>
      </c>
      <c r="AF333" s="54" t="s">
        <v>30</v>
      </c>
      <c r="AG333" s="54" t="s">
        <v>31</v>
      </c>
      <c r="AH333" s="54" t="s">
        <v>32</v>
      </c>
      <c r="AI333" s="54" t="s">
        <v>33</v>
      </c>
      <c r="AJ333" s="54" t="s">
        <v>34</v>
      </c>
      <c r="AK333" s="54" t="s">
        <v>35</v>
      </c>
      <c r="AL333" s="54" t="s">
        <v>36</v>
      </c>
      <c r="AM333" s="54" t="s">
        <v>37</v>
      </c>
      <c r="AN333" s="57" t="s">
        <v>38</v>
      </c>
      <c r="AO333" s="57" t="s">
        <v>39</v>
      </c>
      <c r="AS333" s="43" t="s">
        <v>106</v>
      </c>
      <c r="AT333" s="43" t="s">
        <v>72</v>
      </c>
      <c r="AU333" s="43" t="s">
        <v>96</v>
      </c>
      <c r="AV333" s="43" t="s">
        <v>43</v>
      </c>
      <c r="AW333" s="43" t="s">
        <v>107</v>
      </c>
      <c r="AX333" s="43" t="s">
        <v>97</v>
      </c>
      <c r="AY333" s="43" t="s">
        <v>98</v>
      </c>
      <c r="AZ333" s="43" t="s">
        <v>99</v>
      </c>
      <c r="BA333" s="43" t="s">
        <v>44</v>
      </c>
      <c r="BB333" s="43" t="s">
        <v>100</v>
      </c>
      <c r="BC333" s="43" t="s">
        <v>101</v>
      </c>
      <c r="BD333" s="43" t="s">
        <v>102</v>
      </c>
      <c r="BF333" s="52" t="s">
        <v>77</v>
      </c>
      <c r="BG333" s="52"/>
      <c r="BH333" s="52" t="s">
        <v>106</v>
      </c>
      <c r="BI333" s="52" t="s">
        <v>96</v>
      </c>
      <c r="BJ333" s="52" t="s">
        <v>72</v>
      </c>
      <c r="BK333" s="52" t="s">
        <v>43</v>
      </c>
      <c r="BL333" s="52" t="s">
        <v>61</v>
      </c>
      <c r="BM333" s="52" t="s">
        <v>97</v>
      </c>
      <c r="BN333" s="52" t="s">
        <v>110</v>
      </c>
      <c r="BO333" s="52" t="s">
        <v>67</v>
      </c>
      <c r="BP333" s="52" t="s">
        <v>98</v>
      </c>
      <c r="BQ333" s="52" t="s">
        <v>99</v>
      </c>
      <c r="BR333" s="52" t="s">
        <v>63</v>
      </c>
      <c r="BS333" s="52" t="s">
        <v>76</v>
      </c>
      <c r="BU333" s="43" t="s">
        <v>116</v>
      </c>
      <c r="BW333" s="43" t="s">
        <v>74</v>
      </c>
      <c r="BX333" s="43" t="s">
        <v>96</v>
      </c>
      <c r="BY333" s="43" t="s">
        <v>72</v>
      </c>
      <c r="BZ333" s="43" t="s">
        <v>43</v>
      </c>
      <c r="CA333" s="43" t="s">
        <v>61</v>
      </c>
      <c r="CB333" s="43" t="s">
        <v>110</v>
      </c>
      <c r="CC333" s="43" t="s">
        <v>111</v>
      </c>
      <c r="CD333" s="43" t="s">
        <v>112</v>
      </c>
      <c r="CE333" s="43" t="s">
        <v>59</v>
      </c>
      <c r="CF333" s="43" t="s">
        <v>97</v>
      </c>
      <c r="CG333" s="43" t="s">
        <v>113</v>
      </c>
      <c r="CH333" s="43" t="s">
        <v>68</v>
      </c>
      <c r="CI333" s="43" t="s">
        <v>98</v>
      </c>
      <c r="CJ333" s="43" t="s">
        <v>99</v>
      </c>
      <c r="CK333" s="43" t="s">
        <v>63</v>
      </c>
      <c r="CL333" s="43" t="s">
        <v>114</v>
      </c>
      <c r="CM333" s="43" t="s">
        <v>115</v>
      </c>
      <c r="CN333" s="43" t="s">
        <v>76</v>
      </c>
      <c r="CO333"/>
      <c r="CP333" s="43" t="s">
        <v>77</v>
      </c>
      <c r="CR333" s="43" t="s">
        <v>106</v>
      </c>
      <c r="CS333" s="43" t="s">
        <v>96</v>
      </c>
      <c r="CT333" s="43" t="s">
        <v>72</v>
      </c>
      <c r="CU333" s="43" t="s">
        <v>43</v>
      </c>
      <c r="CV333" s="43" t="s">
        <v>61</v>
      </c>
      <c r="CW333" s="43" t="s">
        <v>97</v>
      </c>
      <c r="CX333" s="43" t="s">
        <v>113</v>
      </c>
      <c r="CY333" s="43" t="s">
        <v>68</v>
      </c>
      <c r="CZ333" s="43" t="s">
        <v>98</v>
      </c>
      <c r="DA333" s="43" t="s">
        <v>99</v>
      </c>
      <c r="DB333" s="43" t="s">
        <v>63</v>
      </c>
      <c r="DC333" s="43" t="s">
        <v>76</v>
      </c>
      <c r="DD333"/>
      <c r="DE333" s="43" t="s">
        <v>77</v>
      </c>
      <c r="DG333" s="43" t="s">
        <v>106</v>
      </c>
      <c r="DH333" s="43" t="s">
        <v>96</v>
      </c>
      <c r="DI333" s="43" t="s">
        <v>72</v>
      </c>
      <c r="DJ333" s="43" t="s">
        <v>43</v>
      </c>
      <c r="DK333" s="43" t="s">
        <v>61</v>
      </c>
      <c r="DL333" s="43" t="s">
        <v>97</v>
      </c>
      <c r="DM333" s="43" t="s">
        <v>98</v>
      </c>
      <c r="DN333" s="43" t="s">
        <v>99</v>
      </c>
      <c r="DO333" s="43" t="s">
        <v>76</v>
      </c>
      <c r="DP333"/>
      <c r="DQ333" s="52" t="s">
        <v>77</v>
      </c>
      <c r="DR333" s="52"/>
      <c r="DS333" s="52" t="s">
        <v>106</v>
      </c>
      <c r="DT333" s="52" t="s">
        <v>96</v>
      </c>
      <c r="DU333" s="52" t="s">
        <v>72</v>
      </c>
      <c r="DV333" s="52" t="s">
        <v>43</v>
      </c>
      <c r="DW333" s="52" t="s">
        <v>61</v>
      </c>
      <c r="DX333" s="52" t="s">
        <v>45</v>
      </c>
      <c r="DY333" s="52" t="s">
        <v>97</v>
      </c>
      <c r="DZ333" s="52" t="s">
        <v>98</v>
      </c>
      <c r="EA333" s="52" t="s">
        <v>99</v>
      </c>
      <c r="EB333" s="52" t="s">
        <v>76</v>
      </c>
      <c r="EC333"/>
      <c r="ED333" s="43" t="s">
        <v>77</v>
      </c>
      <c r="EF333" s="43" t="s">
        <v>106</v>
      </c>
      <c r="EG333" s="43" t="s">
        <v>96</v>
      </c>
      <c r="EH333" s="43" t="s">
        <v>72</v>
      </c>
      <c r="EI333" s="43" t="s">
        <v>43</v>
      </c>
      <c r="EJ333" s="43" t="s">
        <v>61</v>
      </c>
      <c r="EK333" s="43" t="s">
        <v>97</v>
      </c>
      <c r="EL333" s="43" t="s">
        <v>98</v>
      </c>
      <c r="EM333" s="43" t="s">
        <v>99</v>
      </c>
      <c r="EN333" s="43" t="s">
        <v>76</v>
      </c>
      <c r="EP333" s="43" t="s">
        <v>77</v>
      </c>
      <c r="ER333" s="43" t="s">
        <v>106</v>
      </c>
      <c r="ES333" s="43" t="s">
        <v>96</v>
      </c>
      <c r="ET333" s="43" t="s">
        <v>63</v>
      </c>
      <c r="EU333" s="43" t="s">
        <v>43</v>
      </c>
      <c r="EV333" s="43" t="s">
        <v>125</v>
      </c>
      <c r="EW333" s="43" t="s">
        <v>97</v>
      </c>
      <c r="EX333" s="43" t="s">
        <v>98</v>
      </c>
      <c r="EY333" s="43" t="s">
        <v>99</v>
      </c>
      <c r="EZ333" s="43" t="s">
        <v>76</v>
      </c>
      <c r="FB333" s="43" t="s">
        <v>77</v>
      </c>
      <c r="FD333" s="43" t="s">
        <v>106</v>
      </c>
      <c r="FE333" s="43" t="s">
        <v>96</v>
      </c>
      <c r="FF333" s="43" t="s">
        <v>72</v>
      </c>
      <c r="FG333" s="43" t="s">
        <v>43</v>
      </c>
      <c r="FH333" s="43" t="s">
        <v>61</v>
      </c>
      <c r="FI333" s="43" t="s">
        <v>97</v>
      </c>
      <c r="FJ333" s="43" t="s">
        <v>98</v>
      </c>
      <c r="FK333" s="43" t="s">
        <v>99</v>
      </c>
      <c r="FL333" s="43" t="s">
        <v>76</v>
      </c>
      <c r="GK333" s="43" t="s">
        <v>116</v>
      </c>
      <c r="GM333" s="43" t="s">
        <v>74</v>
      </c>
      <c r="GN333" s="43" t="s">
        <v>96</v>
      </c>
      <c r="GO333" s="43" t="s">
        <v>72</v>
      </c>
      <c r="GP333" s="43" t="s">
        <v>43</v>
      </c>
      <c r="GQ333" s="43" t="s">
        <v>61</v>
      </c>
      <c r="GR333" s="43" t="s">
        <v>98</v>
      </c>
      <c r="GS333" s="43" t="s">
        <v>99</v>
      </c>
      <c r="GT333" s="43" t="s">
        <v>63</v>
      </c>
      <c r="GU333" s="43" t="s">
        <v>76</v>
      </c>
      <c r="GV333"/>
      <c r="GW333" s="43" t="s">
        <v>116</v>
      </c>
      <c r="GY333" s="43" t="s">
        <v>106</v>
      </c>
      <c r="GZ333" s="43" t="s">
        <v>96</v>
      </c>
      <c r="HA333" s="43" t="s">
        <v>72</v>
      </c>
      <c r="HB333" s="43" t="s">
        <v>43</v>
      </c>
      <c r="HC333" s="43" t="s">
        <v>61</v>
      </c>
      <c r="HD333" s="43" t="s">
        <v>67</v>
      </c>
      <c r="HE333" s="43" t="s">
        <v>98</v>
      </c>
      <c r="HF333" s="43" t="s">
        <v>99</v>
      </c>
      <c r="HG333" s="43" t="s">
        <v>76</v>
      </c>
      <c r="HH333"/>
      <c r="HI333" s="43" t="s">
        <v>116</v>
      </c>
      <c r="HK333" s="43" t="s">
        <v>74</v>
      </c>
      <c r="HL333" s="43" t="s">
        <v>96</v>
      </c>
      <c r="HM333" s="43" t="s">
        <v>72</v>
      </c>
      <c r="HN333" s="43" t="s">
        <v>98</v>
      </c>
      <c r="HO333" s="43" t="s">
        <v>99</v>
      </c>
      <c r="HP333" s="43" t="s">
        <v>76</v>
      </c>
      <c r="HR333" s="43" t="s">
        <v>116</v>
      </c>
      <c r="HT333" s="43" t="s">
        <v>125</v>
      </c>
      <c r="HU333" s="43" t="s">
        <v>76</v>
      </c>
    </row>
    <row r="334" spans="1:229" ht="27" x14ac:dyDescent="0.25">
      <c r="A334" s="12"/>
      <c r="B334" s="13"/>
      <c r="C334" s="14"/>
      <c r="D334" s="15" t="s">
        <v>40</v>
      </c>
      <c r="E334" s="16" t="s">
        <v>41</v>
      </c>
      <c r="F334" s="16" t="s">
        <v>42</v>
      </c>
      <c r="G334" s="16" t="s">
        <v>43</v>
      </c>
      <c r="H334" s="16" t="s">
        <v>44</v>
      </c>
      <c r="I334" s="17" t="s">
        <v>45</v>
      </c>
      <c r="J334" s="17" t="s">
        <v>46</v>
      </c>
      <c r="K334" s="16" t="s">
        <v>47</v>
      </c>
      <c r="L334" s="16" t="s">
        <v>48</v>
      </c>
      <c r="M334" s="16" t="s">
        <v>49</v>
      </c>
      <c r="N334" s="16" t="s">
        <v>50</v>
      </c>
      <c r="O334" s="17" t="s">
        <v>51</v>
      </c>
      <c r="P334" s="17" t="s">
        <v>52</v>
      </c>
      <c r="Q334" s="16" t="s">
        <v>53</v>
      </c>
      <c r="R334" s="16" t="s">
        <v>54</v>
      </c>
      <c r="S334" s="16" t="s">
        <v>55</v>
      </c>
      <c r="T334" s="16" t="s">
        <v>56</v>
      </c>
      <c r="U334" s="18" t="s">
        <v>57</v>
      </c>
      <c r="V334" s="19" t="s">
        <v>58</v>
      </c>
      <c r="W334" s="20" t="s">
        <v>59</v>
      </c>
      <c r="X334" s="16" t="s">
        <v>60</v>
      </c>
      <c r="Y334" s="16" t="s">
        <v>61</v>
      </c>
      <c r="Z334" s="16" t="s">
        <v>62</v>
      </c>
      <c r="AA334" s="16" t="s">
        <v>63</v>
      </c>
      <c r="AB334" s="17" t="s">
        <v>64</v>
      </c>
      <c r="AC334" s="16" t="s">
        <v>65</v>
      </c>
      <c r="AD334" s="16" t="s">
        <v>178</v>
      </c>
      <c r="AE334" s="16" t="s">
        <v>179</v>
      </c>
      <c r="AF334" s="16" t="s">
        <v>67</v>
      </c>
      <c r="AG334" s="16" t="s">
        <v>68</v>
      </c>
      <c r="AH334" s="17" t="s">
        <v>69</v>
      </c>
      <c r="AI334" s="17" t="s">
        <v>70</v>
      </c>
      <c r="AJ334" s="16" t="s">
        <v>71</v>
      </c>
      <c r="AK334" s="16" t="s">
        <v>72</v>
      </c>
      <c r="AL334" s="16" t="s">
        <v>73</v>
      </c>
      <c r="AM334" s="16" t="s">
        <v>74</v>
      </c>
      <c r="AN334" s="21" t="s">
        <v>75</v>
      </c>
      <c r="AO334" s="21" t="s">
        <v>76</v>
      </c>
      <c r="AQ334" t="s">
        <v>93</v>
      </c>
      <c r="AR334" t="s">
        <v>83</v>
      </c>
      <c r="AS334" s="38">
        <v>68.396145370382101</v>
      </c>
      <c r="AT334" s="38">
        <v>0</v>
      </c>
      <c r="AU334" s="38">
        <v>0</v>
      </c>
      <c r="AV334" s="38">
        <v>0</v>
      </c>
      <c r="AW334" s="38">
        <v>0</v>
      </c>
      <c r="AX334" s="38">
        <v>0</v>
      </c>
      <c r="AY334" s="38">
        <v>0</v>
      </c>
      <c r="AZ334" s="38">
        <v>0</v>
      </c>
      <c r="BA334" s="38">
        <v>0</v>
      </c>
      <c r="BB334" s="38">
        <v>0</v>
      </c>
      <c r="BC334" s="38">
        <v>0</v>
      </c>
      <c r="BD334" s="38">
        <v>68.396145370382101</v>
      </c>
      <c r="BF334" s="38" t="s">
        <v>93</v>
      </c>
      <c r="BG334" s="38" t="s">
        <v>83</v>
      </c>
      <c r="BH334" s="38">
        <v>76.825066331193298</v>
      </c>
      <c r="BI334" s="38">
        <v>0</v>
      </c>
      <c r="BJ334" s="38">
        <v>0</v>
      </c>
      <c r="BK334" s="38">
        <v>0</v>
      </c>
      <c r="BL334" s="38">
        <v>0</v>
      </c>
      <c r="BM334" s="38">
        <v>0</v>
      </c>
      <c r="BN334" s="38">
        <v>0</v>
      </c>
      <c r="BO334" s="38">
        <v>0</v>
      </c>
      <c r="BP334" s="38">
        <v>0</v>
      </c>
      <c r="BQ334" s="38">
        <v>0</v>
      </c>
      <c r="BR334" s="38">
        <v>0</v>
      </c>
      <c r="BS334" s="38">
        <v>76.825066331193298</v>
      </c>
      <c r="BT334" s="38"/>
      <c r="BU334" t="s">
        <v>93</v>
      </c>
      <c r="BV334" t="s">
        <v>78</v>
      </c>
      <c r="BW334" s="38">
        <v>18.919803421898944</v>
      </c>
      <c r="BX334" s="38">
        <v>145.99291253010267</v>
      </c>
      <c r="BY334" s="38">
        <v>0</v>
      </c>
      <c r="BZ334" s="38">
        <v>113.99554974612489</v>
      </c>
      <c r="CA334" s="38">
        <v>12.191048068071327</v>
      </c>
      <c r="CB334" s="38">
        <v>27.991994380475401</v>
      </c>
      <c r="CC334" s="38">
        <v>2.0889444996168431</v>
      </c>
      <c r="CD334" s="38">
        <v>17.974281545921656</v>
      </c>
      <c r="CE334" s="38">
        <v>0</v>
      </c>
      <c r="CF334" s="38"/>
      <c r="CG334" s="38">
        <v>569.89934611823207</v>
      </c>
      <c r="CH334" s="38">
        <v>154.53692416678555</v>
      </c>
      <c r="CI334" s="38"/>
      <c r="CJ334" s="38">
        <v>87.85598876369292</v>
      </c>
      <c r="CK334" s="38">
        <v>0</v>
      </c>
      <c r="CL334" s="38">
        <v>0</v>
      </c>
      <c r="CM334" s="38">
        <v>0</v>
      </c>
      <c r="CN334" s="38">
        <v>1151.4467932409223</v>
      </c>
      <c r="CP334" t="s">
        <v>93</v>
      </c>
      <c r="CQ334" t="s">
        <v>78</v>
      </c>
      <c r="CR334" s="38">
        <v>9.3105715791011558</v>
      </c>
      <c r="CS334" s="38">
        <v>0</v>
      </c>
      <c r="CT334" s="38">
        <v>0</v>
      </c>
      <c r="CU334" s="38">
        <v>0</v>
      </c>
      <c r="CV334" s="38">
        <v>0</v>
      </c>
      <c r="CW334" s="38">
        <v>0</v>
      </c>
      <c r="CX334" s="38">
        <v>0</v>
      </c>
      <c r="CY334" s="38">
        <v>0</v>
      </c>
      <c r="CZ334" s="38">
        <v>0</v>
      </c>
      <c r="DA334" s="38">
        <v>0</v>
      </c>
      <c r="DB334" s="38">
        <v>0</v>
      </c>
      <c r="DC334" s="38">
        <v>9.3105715791011558</v>
      </c>
      <c r="DE334" t="s">
        <v>93</v>
      </c>
      <c r="DF334" t="s">
        <v>81</v>
      </c>
      <c r="DG334" s="38">
        <v>0.59403544482970927</v>
      </c>
      <c r="DH334" s="38">
        <v>0</v>
      </c>
      <c r="DI334" s="38">
        <v>0</v>
      </c>
      <c r="DJ334" s="38">
        <v>0</v>
      </c>
      <c r="DK334" s="38">
        <v>0</v>
      </c>
      <c r="DL334" s="38">
        <v>0</v>
      </c>
      <c r="DM334" s="38">
        <v>23.787096149104343</v>
      </c>
      <c r="DN334" s="38">
        <v>4.3953180502000375</v>
      </c>
      <c r="DO334" s="38">
        <f>+SUM(DG334:DN334)</f>
        <v>28.77644964413409</v>
      </c>
      <c r="DQ334" s="38" t="s">
        <v>93</v>
      </c>
      <c r="DR334" s="38" t="s">
        <v>81</v>
      </c>
      <c r="DS334" s="38">
        <v>71.320836070449701</v>
      </c>
      <c r="DT334" s="38">
        <v>2.118050314099798E-11</v>
      </c>
      <c r="DU334" s="38">
        <v>0</v>
      </c>
      <c r="DV334" s="38">
        <v>0</v>
      </c>
      <c r="DW334" s="38">
        <v>0</v>
      </c>
      <c r="DX334" s="38"/>
      <c r="DY334" s="38">
        <v>0</v>
      </c>
      <c r="DZ334" s="38">
        <v>2.2635474580017059</v>
      </c>
      <c r="EA334" s="38">
        <v>49.311427063724274</v>
      </c>
      <c r="EB334" s="38">
        <v>122.89581059219685</v>
      </c>
      <c r="ED334" t="s">
        <v>93</v>
      </c>
      <c r="EE334" t="s">
        <v>83</v>
      </c>
      <c r="EF334" s="38">
        <v>0.16420213458795355</v>
      </c>
      <c r="EG334" s="38">
        <v>0</v>
      </c>
      <c r="EH334" s="38">
        <v>0</v>
      </c>
      <c r="EI334" s="38">
        <v>0</v>
      </c>
      <c r="EJ334" s="38">
        <v>0</v>
      </c>
      <c r="EK334" s="38">
        <v>0</v>
      </c>
      <c r="EL334" s="38">
        <v>0</v>
      </c>
      <c r="EM334" s="38">
        <v>0</v>
      </c>
      <c r="EN334" s="38">
        <v>0.16420213458795355</v>
      </c>
      <c r="EP334" t="s">
        <v>93</v>
      </c>
      <c r="EQ334" t="s">
        <v>83</v>
      </c>
      <c r="ER334" s="38">
        <v>0.52410857189400006</v>
      </c>
      <c r="ES334" s="38">
        <v>0</v>
      </c>
      <c r="ET334" s="38">
        <v>0</v>
      </c>
      <c r="EU334" s="38">
        <v>0</v>
      </c>
      <c r="EV334" s="38">
        <v>0</v>
      </c>
      <c r="EW334" s="38">
        <v>0</v>
      </c>
      <c r="EX334" s="38">
        <v>0</v>
      </c>
      <c r="EY334" s="38">
        <v>0</v>
      </c>
      <c r="EZ334" s="38">
        <v>0.52410857189400006</v>
      </c>
      <c r="FB334" t="s">
        <v>93</v>
      </c>
      <c r="FC334" t="s">
        <v>83</v>
      </c>
      <c r="FD334" s="38">
        <v>5.8190452111318631</v>
      </c>
      <c r="FE334" s="38">
        <v>0</v>
      </c>
      <c r="FF334" s="38">
        <v>0</v>
      </c>
      <c r="FG334" s="38">
        <v>0</v>
      </c>
      <c r="FH334" s="38">
        <v>0</v>
      </c>
      <c r="FI334" s="38">
        <v>0</v>
      </c>
      <c r="FJ334" s="38">
        <v>0</v>
      </c>
      <c r="FK334" s="38">
        <v>0</v>
      </c>
      <c r="FL334" s="38">
        <v>5.8190452111318631</v>
      </c>
      <c r="FP334" s="38"/>
      <c r="FQ334" s="38"/>
      <c r="FR334" s="38"/>
      <c r="FS334" s="38"/>
      <c r="FT334" s="38"/>
      <c r="FU334" s="38"/>
      <c r="FV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K334" t="s">
        <v>93</v>
      </c>
      <c r="GL334" s="38" t="s">
        <v>80</v>
      </c>
      <c r="GM334" s="38">
        <v>0</v>
      </c>
      <c r="GN334" s="38"/>
      <c r="GO334" s="38"/>
      <c r="GP334" s="38"/>
      <c r="GQ334" s="38"/>
      <c r="GR334" s="38"/>
      <c r="GS334" s="38"/>
      <c r="GT334" s="38"/>
      <c r="GU334" s="38">
        <v>0</v>
      </c>
      <c r="GW334" t="s">
        <v>93</v>
      </c>
      <c r="GX334" t="s">
        <v>166</v>
      </c>
      <c r="GY334" s="38">
        <v>0</v>
      </c>
      <c r="GZ334" s="38">
        <v>0</v>
      </c>
      <c r="HA334" s="38"/>
      <c r="HB334" s="38"/>
      <c r="HC334" s="38"/>
      <c r="HD334" s="38">
        <v>0</v>
      </c>
      <c r="HE334" s="38">
        <v>1480.0237971562208</v>
      </c>
      <c r="HF334" s="38">
        <v>3196.4421365258286</v>
      </c>
      <c r="HG334" s="38">
        <v>4676.4659336820496</v>
      </c>
      <c r="HI334" t="s">
        <v>93</v>
      </c>
      <c r="HJ334" t="s">
        <v>124</v>
      </c>
      <c r="HO334" s="51">
        <v>227.80630090961805</v>
      </c>
      <c r="HP334" s="51">
        <v>227.80630090961805</v>
      </c>
      <c r="HR334" t="s">
        <v>93</v>
      </c>
      <c r="HS334" t="s">
        <v>126</v>
      </c>
      <c r="HT334">
        <v>586.59873653399745</v>
      </c>
      <c r="HU334">
        <v>586.59873653399745</v>
      </c>
    </row>
    <row r="335" spans="1:229" ht="18" customHeight="1" x14ac:dyDescent="0.25">
      <c r="A335" s="93" t="s">
        <v>77</v>
      </c>
      <c r="B335" s="96" t="s">
        <v>93</v>
      </c>
      <c r="C335" s="23" t="s">
        <v>78</v>
      </c>
      <c r="D335" s="71">
        <v>2.0889444996168431</v>
      </c>
      <c r="E335" s="72">
        <v>27.991994380475401</v>
      </c>
      <c r="F335" s="72">
        <v>17.974281545921656</v>
      </c>
      <c r="G335" s="72">
        <v>113.99554974612489</v>
      </c>
      <c r="H335" s="72"/>
      <c r="I335" s="72">
        <v>0</v>
      </c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>
        <v>0</v>
      </c>
      <c r="U335" s="73"/>
      <c r="V335" s="71">
        <f>SUM(D335:T335)</f>
        <v>162.05077017213881</v>
      </c>
      <c r="W335" s="71">
        <v>0</v>
      </c>
      <c r="X335" s="72"/>
      <c r="Y335" s="72">
        <v>12.191048068071327</v>
      </c>
      <c r="Z335" s="72">
        <v>145.99291253010267</v>
      </c>
      <c r="AA335" s="72">
        <v>0</v>
      </c>
      <c r="AB335" s="72">
        <v>0</v>
      </c>
      <c r="AC335" s="72"/>
      <c r="AD335" s="72">
        <v>87.85598876369292</v>
      </c>
      <c r="AE335" s="72"/>
      <c r="AF335" s="72">
        <v>569.89934611823207</v>
      </c>
      <c r="AG335" s="72">
        <v>154.53692416678555</v>
      </c>
      <c r="AH335" s="72"/>
      <c r="AI335" s="72">
        <v>0</v>
      </c>
      <c r="AJ335" s="72">
        <v>0</v>
      </c>
      <c r="AK335" s="72">
        <v>0</v>
      </c>
      <c r="AL335" s="72"/>
      <c r="AM335" s="72">
        <v>28.230375001000098</v>
      </c>
      <c r="AN335" s="74">
        <f>SUM(W335:AM335)</f>
        <v>998.70659464788457</v>
      </c>
      <c r="AO335" s="74">
        <f>+AN335+V335</f>
        <v>1160.7573648200234</v>
      </c>
      <c r="AR335" t="s">
        <v>103</v>
      </c>
      <c r="AS335" s="38">
        <v>12.463531338791787</v>
      </c>
      <c r="AT335" s="38">
        <v>0</v>
      </c>
      <c r="AU335" s="38">
        <v>805.29889040304909</v>
      </c>
      <c r="AV335" s="38">
        <v>3127.12412778309</v>
      </c>
      <c r="AW335" s="38">
        <v>733.117114808829</v>
      </c>
      <c r="AX335" s="38">
        <v>0</v>
      </c>
      <c r="AY335" s="38">
        <v>0</v>
      </c>
      <c r="AZ335" s="38">
        <v>0</v>
      </c>
      <c r="BA335" s="38">
        <v>0</v>
      </c>
      <c r="BB335" s="38">
        <v>0</v>
      </c>
      <c r="BC335" s="38">
        <v>0</v>
      </c>
      <c r="BD335" s="38">
        <v>4678.0036643337598</v>
      </c>
      <c r="BF335" s="38"/>
      <c r="BG335" s="38" t="s">
        <v>109</v>
      </c>
      <c r="BH335" s="38">
        <v>14.603404103998995</v>
      </c>
      <c r="BI335" s="38">
        <v>62.619578993584241</v>
      </c>
      <c r="BJ335" s="38">
        <v>0</v>
      </c>
      <c r="BK335" s="38">
        <v>52.309146801850517</v>
      </c>
      <c r="BL335" s="38">
        <v>13.922768121013483</v>
      </c>
      <c r="BM335" s="38">
        <v>0</v>
      </c>
      <c r="BN335" s="38">
        <v>0</v>
      </c>
      <c r="BO335" s="38">
        <v>0</v>
      </c>
      <c r="BP335" s="38">
        <v>0</v>
      </c>
      <c r="BQ335" s="38">
        <v>0</v>
      </c>
      <c r="BR335" s="38">
        <v>0</v>
      </c>
      <c r="BS335" s="38">
        <v>143.45489802044725</v>
      </c>
      <c r="BT335" s="38"/>
      <c r="BV335" t="s">
        <v>79</v>
      </c>
      <c r="BW335" s="38">
        <v>19.296107625939793</v>
      </c>
      <c r="BX335" s="38">
        <v>0</v>
      </c>
      <c r="BY335" s="38">
        <v>0</v>
      </c>
      <c r="BZ335" s="38">
        <v>0</v>
      </c>
      <c r="CA335" s="38">
        <v>0</v>
      </c>
      <c r="CB335" s="38">
        <v>0</v>
      </c>
      <c r="CC335" s="38">
        <v>0</v>
      </c>
      <c r="CD335" s="38">
        <v>0</v>
      </c>
      <c r="CE335" s="38"/>
      <c r="CF335" s="38">
        <v>0</v>
      </c>
      <c r="CG335" s="38">
        <v>0</v>
      </c>
      <c r="CH335" s="38">
        <v>0</v>
      </c>
      <c r="CI335" s="38">
        <v>0</v>
      </c>
      <c r="CJ335" s="38">
        <v>0</v>
      </c>
      <c r="CK335" s="38"/>
      <c r="CL335" s="38"/>
      <c r="CM335" s="38"/>
      <c r="CN335" s="38">
        <v>19.296107625939793</v>
      </c>
      <c r="CQ335" t="s">
        <v>81</v>
      </c>
      <c r="CR335" s="38">
        <v>241.91388911543163</v>
      </c>
      <c r="CS335" s="38">
        <v>0</v>
      </c>
      <c r="CT335" s="38">
        <v>0</v>
      </c>
      <c r="CU335" s="38">
        <v>0</v>
      </c>
      <c r="CV335" s="38">
        <v>0</v>
      </c>
      <c r="CW335" s="38">
        <v>0</v>
      </c>
      <c r="CX335" s="38">
        <v>0</v>
      </c>
      <c r="CY335" s="38">
        <v>0</v>
      </c>
      <c r="CZ335" s="38">
        <v>0</v>
      </c>
      <c r="DA335" s="38">
        <v>0</v>
      </c>
      <c r="DB335" s="38">
        <v>0</v>
      </c>
      <c r="DC335" s="38">
        <v>241.91388911543163</v>
      </c>
      <c r="DF335" t="s">
        <v>83</v>
      </c>
      <c r="DG335" s="38">
        <v>3.8766805020244541E-3</v>
      </c>
      <c r="DH335" s="38">
        <v>0</v>
      </c>
      <c r="DI335" s="38">
        <v>0</v>
      </c>
      <c r="DJ335" s="38">
        <v>0</v>
      </c>
      <c r="DK335" s="38">
        <v>0</v>
      </c>
      <c r="DL335" s="38">
        <v>0</v>
      </c>
      <c r="DM335" s="38">
        <v>0</v>
      </c>
      <c r="DN335" s="38">
        <v>0</v>
      </c>
      <c r="DO335" s="38">
        <f t="shared" ref="DO335:DO344" si="107">+SUM(DG335:DN335)</f>
        <v>3.8766805020244541E-3</v>
      </c>
      <c r="DQ335" s="38"/>
      <c r="DR335" s="38" t="s">
        <v>83</v>
      </c>
      <c r="DS335" s="38">
        <v>5.4039131337083735</v>
      </c>
      <c r="DT335" s="38">
        <v>0</v>
      </c>
      <c r="DU335" s="38">
        <v>0</v>
      </c>
      <c r="DV335" s="38">
        <v>0</v>
      </c>
      <c r="DW335" s="38">
        <v>0</v>
      </c>
      <c r="DX335" s="38"/>
      <c r="DY335" s="38">
        <v>0</v>
      </c>
      <c r="DZ335" s="38">
        <v>0</v>
      </c>
      <c r="EA335" s="38">
        <v>0</v>
      </c>
      <c r="EB335" s="38">
        <v>5.4039131337083735</v>
      </c>
      <c r="EE335" t="s">
        <v>109</v>
      </c>
      <c r="EF335" s="38">
        <v>0.30246045572812841</v>
      </c>
      <c r="EG335" s="38">
        <v>2.722907949706622</v>
      </c>
      <c r="EH335" s="38">
        <v>0</v>
      </c>
      <c r="EI335" s="38">
        <v>0.94858053637727957</v>
      </c>
      <c r="EJ335" s="38">
        <v>0.77588678669854583</v>
      </c>
      <c r="EK335" s="38">
        <v>0</v>
      </c>
      <c r="EL335" s="38">
        <v>0</v>
      </c>
      <c r="EM335" s="38">
        <v>0</v>
      </c>
      <c r="EN335" s="38">
        <v>4.7498357285105763</v>
      </c>
      <c r="EQ335" t="s">
        <v>109</v>
      </c>
      <c r="ER335" s="38">
        <v>1.2750057216000003E-2</v>
      </c>
      <c r="ES335" s="38">
        <v>0.2054148096</v>
      </c>
      <c r="ET335" s="38">
        <v>0</v>
      </c>
      <c r="EU335" s="38">
        <v>0</v>
      </c>
      <c r="EV335" s="38">
        <v>0</v>
      </c>
      <c r="EW335" s="38">
        <v>0</v>
      </c>
      <c r="EX335" s="38">
        <v>0</v>
      </c>
      <c r="EY335" s="38">
        <v>0</v>
      </c>
      <c r="EZ335" s="38">
        <v>0.218164866816</v>
      </c>
      <c r="FC335" t="s">
        <v>109</v>
      </c>
      <c r="FD335" s="38">
        <v>4.4597304000000004E-3</v>
      </c>
      <c r="FE335" s="38">
        <v>1.4370047999999998E-2</v>
      </c>
      <c r="FF335" s="38">
        <v>0</v>
      </c>
      <c r="FG335" s="38">
        <v>0</v>
      </c>
      <c r="FH335" s="38">
        <v>0</v>
      </c>
      <c r="FI335" s="38">
        <v>0</v>
      </c>
      <c r="FJ335" s="38">
        <v>0</v>
      </c>
      <c r="FK335" s="38">
        <v>0</v>
      </c>
      <c r="FL335" s="38">
        <v>1.8829778399999997E-2</v>
      </c>
      <c r="FP335" s="38"/>
      <c r="FQ335" s="38"/>
      <c r="FR335" s="38"/>
      <c r="FS335" s="38"/>
      <c r="FT335" s="38"/>
      <c r="FU335" s="38"/>
      <c r="FV335" s="38"/>
      <c r="FZ335" s="38"/>
      <c r="GA335" s="38"/>
      <c r="GB335" s="38"/>
      <c r="GC335" s="38"/>
      <c r="GD335" s="38"/>
      <c r="GE335" s="38"/>
      <c r="GF335" s="38"/>
      <c r="GG335" s="38"/>
      <c r="GH335" s="38"/>
      <c r="GI335" s="38"/>
      <c r="GL335" s="38" t="s">
        <v>83</v>
      </c>
      <c r="GM335" s="38">
        <v>0</v>
      </c>
      <c r="GN335" s="38"/>
      <c r="GO335" s="38"/>
      <c r="GP335" s="38"/>
      <c r="GQ335" s="38"/>
      <c r="GR335" s="38"/>
      <c r="GS335" s="38"/>
      <c r="GT335" s="38"/>
      <c r="GU335" s="38">
        <v>0</v>
      </c>
      <c r="GX335" t="s">
        <v>83</v>
      </c>
      <c r="GY335" s="38">
        <v>0</v>
      </c>
      <c r="GZ335" s="38"/>
      <c r="HA335" s="38"/>
      <c r="HB335" s="38"/>
      <c r="HC335" s="38"/>
      <c r="HD335" s="38"/>
      <c r="HE335" s="38"/>
      <c r="HF335" s="38"/>
      <c r="HG335" s="38">
        <v>0</v>
      </c>
      <c r="HJ335" t="s">
        <v>76</v>
      </c>
      <c r="HK335">
        <v>0</v>
      </c>
      <c r="HL335">
        <v>0</v>
      </c>
      <c r="HM335">
        <v>0</v>
      </c>
      <c r="HN335">
        <v>0</v>
      </c>
      <c r="HO335" s="51">
        <v>227.80630090961805</v>
      </c>
      <c r="HP335" s="51">
        <v>227.80630090961805</v>
      </c>
      <c r="HS335" t="s">
        <v>127</v>
      </c>
      <c r="HT335">
        <v>139.7191786686376</v>
      </c>
      <c r="HU335">
        <v>139.7191786686376</v>
      </c>
    </row>
    <row r="336" spans="1:229" ht="27" x14ac:dyDescent="0.25">
      <c r="A336" s="93"/>
      <c r="B336" s="96"/>
      <c r="C336" s="22" t="s">
        <v>79</v>
      </c>
      <c r="D336" s="75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7"/>
      <c r="V336" s="75">
        <f t="shared" ref="V336:V349" si="108">SUM(D336:T336)</f>
        <v>0</v>
      </c>
      <c r="W336" s="75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>
        <v>19.296107625939793</v>
      </c>
      <c r="AN336" s="78">
        <f t="shared" ref="AN336:AN349" si="109">SUM(W336:AM336)</f>
        <v>19.296107625939793</v>
      </c>
      <c r="AO336" s="78">
        <f t="shared" ref="AO336:AO349" si="110">+AN336+V336</f>
        <v>19.296107625939793</v>
      </c>
      <c r="AR336" t="s">
        <v>86</v>
      </c>
      <c r="AS336" s="38">
        <v>8.1350125383040798E-4</v>
      </c>
      <c r="AT336" s="38">
        <v>0</v>
      </c>
      <c r="AU336" s="38">
        <v>17.167689118236378</v>
      </c>
      <c r="AV336" s="38">
        <v>0</v>
      </c>
      <c r="AW336" s="38">
        <v>2.4550152326482002</v>
      </c>
      <c r="AX336" s="38">
        <v>0</v>
      </c>
      <c r="AY336" s="38">
        <v>0</v>
      </c>
      <c r="AZ336" s="38">
        <v>0</v>
      </c>
      <c r="BA336" s="38">
        <v>0</v>
      </c>
      <c r="BB336" s="38">
        <v>0</v>
      </c>
      <c r="BC336" s="38">
        <v>0</v>
      </c>
      <c r="BD336" s="38">
        <v>19.623517852138409</v>
      </c>
      <c r="BF336" s="38"/>
      <c r="BG336" s="38" t="s">
        <v>85</v>
      </c>
      <c r="BH336" s="38">
        <v>39.437647568060655</v>
      </c>
      <c r="BI336" s="38">
        <v>0</v>
      </c>
      <c r="BJ336" s="38">
        <v>0</v>
      </c>
      <c r="BK336" s="38">
        <v>0</v>
      </c>
      <c r="BL336" s="38">
        <v>0</v>
      </c>
      <c r="BM336" s="38">
        <v>0</v>
      </c>
      <c r="BN336" s="38">
        <v>0</v>
      </c>
      <c r="BO336" s="38">
        <v>0</v>
      </c>
      <c r="BP336" s="38">
        <v>0</v>
      </c>
      <c r="BQ336" s="38">
        <v>0</v>
      </c>
      <c r="BR336" s="38">
        <v>0</v>
      </c>
      <c r="BS336" s="38">
        <v>39.437647568060655</v>
      </c>
      <c r="BT336" s="38"/>
      <c r="BV336" t="s">
        <v>80</v>
      </c>
      <c r="BW336" s="38">
        <v>11.200179364325304</v>
      </c>
      <c r="BX336" s="38">
        <v>0</v>
      </c>
      <c r="BY336" s="38">
        <v>0</v>
      </c>
      <c r="BZ336" s="38">
        <v>0</v>
      </c>
      <c r="CA336" s="38">
        <v>0</v>
      </c>
      <c r="CB336" s="38">
        <v>0</v>
      </c>
      <c r="CC336" s="38">
        <v>0</v>
      </c>
      <c r="CD336" s="38">
        <v>0</v>
      </c>
      <c r="CE336" s="38"/>
      <c r="CF336" s="38">
        <v>0</v>
      </c>
      <c r="CG336" s="38">
        <v>0</v>
      </c>
      <c r="CH336" s="38">
        <v>0</v>
      </c>
      <c r="CI336" s="38">
        <v>0</v>
      </c>
      <c r="CJ336" s="38">
        <v>0</v>
      </c>
      <c r="CK336" s="38"/>
      <c r="CL336" s="38"/>
      <c r="CM336" s="38"/>
      <c r="CN336" s="38">
        <v>11.200179364325304</v>
      </c>
      <c r="CQ336" t="s">
        <v>83</v>
      </c>
      <c r="CR336" s="38">
        <v>0.72806132384401734</v>
      </c>
      <c r="CS336" s="38">
        <v>0</v>
      </c>
      <c r="CT336" s="38">
        <v>0</v>
      </c>
      <c r="CU336" s="38">
        <v>0</v>
      </c>
      <c r="CV336" s="38">
        <v>0</v>
      </c>
      <c r="CW336" s="38">
        <v>0</v>
      </c>
      <c r="CX336" s="38">
        <v>0</v>
      </c>
      <c r="CY336" s="38">
        <v>0</v>
      </c>
      <c r="CZ336" s="38">
        <v>0</v>
      </c>
      <c r="DA336" s="38">
        <v>0</v>
      </c>
      <c r="DB336" s="38">
        <v>0</v>
      </c>
      <c r="DC336" s="38">
        <v>0.72806132384401734</v>
      </c>
      <c r="DF336" t="s">
        <v>109</v>
      </c>
      <c r="DG336" s="38">
        <v>1.6466332798850295E-2</v>
      </c>
      <c r="DH336" s="38">
        <v>1.0930231600552855</v>
      </c>
      <c r="DI336" s="38">
        <v>0</v>
      </c>
      <c r="DJ336" s="38">
        <v>5.5792173760100328</v>
      </c>
      <c r="DK336" s="38">
        <v>0</v>
      </c>
      <c r="DL336" s="38">
        <v>0</v>
      </c>
      <c r="DM336" s="38">
        <v>0</v>
      </c>
      <c r="DN336" s="38">
        <v>0</v>
      </c>
      <c r="DO336" s="38">
        <f t="shared" si="107"/>
        <v>6.6887068688641689</v>
      </c>
      <c r="DQ336" s="38"/>
      <c r="DR336" s="38" t="s">
        <v>84</v>
      </c>
      <c r="DS336" s="38">
        <v>1.9533038353215945E-2</v>
      </c>
      <c r="DT336" s="38">
        <v>0.18006505874512657</v>
      </c>
      <c r="DU336" s="38">
        <v>0</v>
      </c>
      <c r="DV336" s="38">
        <v>2.5920474845510872</v>
      </c>
      <c r="DW336" s="38">
        <v>4.9823072006550577E-3</v>
      </c>
      <c r="DX336" s="38"/>
      <c r="DY336" s="38">
        <v>0</v>
      </c>
      <c r="DZ336" s="38">
        <v>0</v>
      </c>
      <c r="EA336" s="38">
        <v>0</v>
      </c>
      <c r="EB336" s="38">
        <v>2.7966278888500851</v>
      </c>
      <c r="EE336" t="s">
        <v>85</v>
      </c>
      <c r="EF336" s="38">
        <v>0.64875002091992251</v>
      </c>
      <c r="EG336" s="38">
        <v>0</v>
      </c>
      <c r="EH336" s="38">
        <v>0</v>
      </c>
      <c r="EI336" s="38">
        <v>0</v>
      </c>
      <c r="EJ336" s="38">
        <v>0</v>
      </c>
      <c r="EK336" s="38">
        <v>0</v>
      </c>
      <c r="EL336" s="38">
        <v>0</v>
      </c>
      <c r="EM336" s="38">
        <v>0</v>
      </c>
      <c r="EN336" s="38">
        <v>0.64875002091992251</v>
      </c>
      <c r="EQ336" t="s">
        <v>85</v>
      </c>
      <c r="ER336" s="38">
        <v>7.355802240000002E-2</v>
      </c>
      <c r="ES336" s="38">
        <v>0</v>
      </c>
      <c r="ET336" s="38">
        <v>0</v>
      </c>
      <c r="EU336" s="38">
        <v>0</v>
      </c>
      <c r="EV336" s="38">
        <v>0</v>
      </c>
      <c r="EW336" s="38">
        <v>0</v>
      </c>
      <c r="EX336" s="38">
        <v>0</v>
      </c>
      <c r="EY336" s="38">
        <v>0</v>
      </c>
      <c r="EZ336" s="38">
        <v>7.355802240000002E-2</v>
      </c>
      <c r="FC336" t="s">
        <v>85</v>
      </c>
      <c r="FD336" s="38">
        <v>1.0574863849422493</v>
      </c>
      <c r="FE336" s="38">
        <v>0</v>
      </c>
      <c r="FF336" s="38">
        <v>0</v>
      </c>
      <c r="FG336" s="38">
        <v>0</v>
      </c>
      <c r="FH336" s="38">
        <v>0</v>
      </c>
      <c r="FI336" s="38">
        <v>0</v>
      </c>
      <c r="FJ336" s="38">
        <v>0</v>
      </c>
      <c r="FK336" s="38">
        <v>0</v>
      </c>
      <c r="FL336" s="38">
        <v>1.0574863849422493</v>
      </c>
      <c r="FP336" s="38"/>
      <c r="FQ336" s="38"/>
      <c r="FR336" s="38"/>
      <c r="FS336" s="38"/>
      <c r="FT336" s="38"/>
      <c r="FU336" s="38"/>
      <c r="FV336" s="38"/>
      <c r="FZ336" s="38"/>
      <c r="GA336" s="38"/>
      <c r="GB336" s="38"/>
      <c r="GC336" s="38"/>
      <c r="GD336" s="38"/>
      <c r="GE336" s="38"/>
      <c r="GF336" s="38"/>
      <c r="GG336" s="38"/>
      <c r="GH336" s="38"/>
      <c r="GI336" s="38"/>
      <c r="GL336" s="38" t="s">
        <v>109</v>
      </c>
      <c r="GM336" s="38">
        <v>0</v>
      </c>
      <c r="GN336" s="38">
        <v>0</v>
      </c>
      <c r="GO336" s="38">
        <v>0</v>
      </c>
      <c r="GP336" s="38">
        <v>0</v>
      </c>
      <c r="GQ336" s="38">
        <v>0</v>
      </c>
      <c r="GR336" s="38"/>
      <c r="GS336" s="38"/>
      <c r="GT336" s="38"/>
      <c r="GU336" s="38">
        <v>0</v>
      </c>
      <c r="GX336" t="s">
        <v>109</v>
      </c>
      <c r="GY336" s="38">
        <v>0</v>
      </c>
      <c r="GZ336" s="38">
        <v>73.968997802218496</v>
      </c>
      <c r="HA336" s="38">
        <v>0</v>
      </c>
      <c r="HB336" s="38">
        <v>0.26452397475312611</v>
      </c>
      <c r="HC336" s="38">
        <v>0.43273216960525895</v>
      </c>
      <c r="HD336" s="38"/>
      <c r="HE336" s="38"/>
      <c r="HF336" s="38"/>
      <c r="HG336" s="38">
        <v>74.666253946576887</v>
      </c>
      <c r="HO336">
        <v>0</v>
      </c>
      <c r="HQ336">
        <f t="shared" ref="HQ336:HQ345" si="111">+HO336/0.8816*1.5799</f>
        <v>0</v>
      </c>
      <c r="HS336" t="s">
        <v>76</v>
      </c>
      <c r="HT336">
        <v>726.31791520263505</v>
      </c>
      <c r="HU336">
        <v>726.31791520263505</v>
      </c>
    </row>
    <row r="337" spans="1:225" x14ac:dyDescent="0.25">
      <c r="A337" s="93"/>
      <c r="B337" s="96"/>
      <c r="C337" s="23" t="s">
        <v>80</v>
      </c>
      <c r="D337" s="71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3"/>
      <c r="V337" s="71">
        <f t="shared" si="108"/>
        <v>0</v>
      </c>
      <c r="W337" s="71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>
        <v>11.200179364325304</v>
      </c>
      <c r="AN337" s="74">
        <f t="shared" si="109"/>
        <v>11.200179364325304</v>
      </c>
      <c r="AO337" s="74">
        <f t="shared" si="110"/>
        <v>11.200179364325304</v>
      </c>
      <c r="AR337" t="s">
        <v>104</v>
      </c>
      <c r="AS337" s="38">
        <v>0</v>
      </c>
      <c r="AT337" s="38">
        <v>0</v>
      </c>
      <c r="AU337" s="38">
        <v>0</v>
      </c>
      <c r="AV337" s="38">
        <v>6.4174947903866197</v>
      </c>
      <c r="AW337" s="38">
        <v>0</v>
      </c>
      <c r="AX337" s="38">
        <v>0</v>
      </c>
      <c r="AY337" s="38">
        <v>0</v>
      </c>
      <c r="AZ337" s="38">
        <v>0</v>
      </c>
      <c r="BA337" s="38">
        <v>0</v>
      </c>
      <c r="BB337" s="38">
        <v>0</v>
      </c>
      <c r="BC337" s="38">
        <v>0</v>
      </c>
      <c r="BD337" s="38">
        <v>6.4174947903866197</v>
      </c>
      <c r="BF337" s="38"/>
      <c r="BG337" s="38" t="s">
        <v>86</v>
      </c>
      <c r="BH337" s="38">
        <v>7.4622549879941786</v>
      </c>
      <c r="BI337" s="38">
        <v>0</v>
      </c>
      <c r="BJ337" s="38">
        <v>0</v>
      </c>
      <c r="BK337" s="38">
        <v>7.8004087929457988</v>
      </c>
      <c r="BL337" s="38">
        <v>0</v>
      </c>
      <c r="BM337" s="38">
        <v>6.7868113502957526</v>
      </c>
      <c r="BN337" s="38">
        <v>0</v>
      </c>
      <c r="BO337" s="38">
        <v>0</v>
      </c>
      <c r="BP337" s="38">
        <v>0</v>
      </c>
      <c r="BQ337" s="38">
        <v>0</v>
      </c>
      <c r="BR337" s="38">
        <v>0</v>
      </c>
      <c r="BS337" s="38">
        <v>22.049475131235731</v>
      </c>
      <c r="BT337" s="38"/>
      <c r="BV337" t="s">
        <v>81</v>
      </c>
      <c r="BW337" s="38">
        <v>183.63894319311188</v>
      </c>
      <c r="BX337" s="38">
        <v>0</v>
      </c>
      <c r="BY337" s="38">
        <v>0</v>
      </c>
      <c r="BZ337" s="38">
        <v>0</v>
      </c>
      <c r="CA337" s="38">
        <v>0</v>
      </c>
      <c r="CB337" s="38">
        <v>0</v>
      </c>
      <c r="CC337" s="38">
        <v>0</v>
      </c>
      <c r="CD337" s="38">
        <v>0</v>
      </c>
      <c r="CE337" s="38"/>
      <c r="CF337" s="38">
        <v>0</v>
      </c>
      <c r="CG337" s="38">
        <v>0</v>
      </c>
      <c r="CH337" s="38">
        <v>0</v>
      </c>
      <c r="CI337" s="38">
        <v>0</v>
      </c>
      <c r="CJ337" s="38">
        <v>0</v>
      </c>
      <c r="CK337" s="38"/>
      <c r="CL337" s="38"/>
      <c r="CM337" s="38"/>
      <c r="CN337" s="38">
        <v>183.63894319311188</v>
      </c>
      <c r="CQ337" t="s">
        <v>84</v>
      </c>
      <c r="CR337" s="38">
        <v>0.42813235528943744</v>
      </c>
      <c r="CS337" s="38">
        <v>0</v>
      </c>
      <c r="CT337" s="38">
        <v>0</v>
      </c>
      <c r="CU337" s="38">
        <v>0</v>
      </c>
      <c r="CV337" s="38">
        <v>0</v>
      </c>
      <c r="CW337" s="38">
        <v>0</v>
      </c>
      <c r="CX337" s="38">
        <v>0</v>
      </c>
      <c r="CY337" s="38">
        <v>0</v>
      </c>
      <c r="CZ337" s="38">
        <v>0</v>
      </c>
      <c r="DA337" s="38">
        <v>0</v>
      </c>
      <c r="DB337" s="38">
        <v>0</v>
      </c>
      <c r="DC337" s="38">
        <v>0.42813235528943744</v>
      </c>
      <c r="DF337" t="s">
        <v>85</v>
      </c>
      <c r="DG337" s="38">
        <v>0.14027661209621942</v>
      </c>
      <c r="DH337" s="38">
        <v>0</v>
      </c>
      <c r="DI337" s="38">
        <v>0</v>
      </c>
      <c r="DJ337" s="38">
        <v>0</v>
      </c>
      <c r="DK337" s="38">
        <v>0</v>
      </c>
      <c r="DL337" s="38">
        <v>0</v>
      </c>
      <c r="DM337" s="38">
        <v>0</v>
      </c>
      <c r="DN337" s="38">
        <v>0</v>
      </c>
      <c r="DO337" s="38">
        <f t="shared" si="107"/>
        <v>0.14027661209621942</v>
      </c>
      <c r="DQ337" s="38"/>
      <c r="DR337" s="38" t="s">
        <v>117</v>
      </c>
      <c r="DS337" s="38"/>
      <c r="DT337" s="38"/>
      <c r="DU337" s="38"/>
      <c r="DV337" s="38"/>
      <c r="DW337" s="38"/>
      <c r="DX337" s="38">
        <v>0</v>
      </c>
      <c r="DY337" s="38"/>
      <c r="DZ337" s="38"/>
      <c r="EA337" s="38"/>
      <c r="EB337" s="38">
        <v>0</v>
      </c>
      <c r="EE337" t="s">
        <v>86</v>
      </c>
      <c r="EF337" s="38">
        <v>0</v>
      </c>
      <c r="EG337" s="38">
        <v>0</v>
      </c>
      <c r="EH337" s="38">
        <v>0</v>
      </c>
      <c r="EI337" s="38">
        <v>0</v>
      </c>
      <c r="EJ337" s="38">
        <v>0</v>
      </c>
      <c r="EK337" s="38">
        <v>0</v>
      </c>
      <c r="EL337" s="38">
        <v>0</v>
      </c>
      <c r="EM337" s="38">
        <v>0</v>
      </c>
      <c r="EN337" s="38">
        <v>0</v>
      </c>
      <c r="EQ337" t="s">
        <v>86</v>
      </c>
      <c r="ER337" s="38">
        <v>0</v>
      </c>
      <c r="ES337" s="38">
        <v>0</v>
      </c>
      <c r="ET337" s="38">
        <v>0</v>
      </c>
      <c r="EU337" s="38">
        <v>0</v>
      </c>
      <c r="EV337" s="38">
        <v>0</v>
      </c>
      <c r="EW337" s="38">
        <v>0</v>
      </c>
      <c r="EX337" s="38">
        <v>0</v>
      </c>
      <c r="EY337" s="38">
        <v>0</v>
      </c>
      <c r="EZ337" s="38">
        <v>0</v>
      </c>
      <c r="FC337" t="s">
        <v>86</v>
      </c>
      <c r="FD337" s="38">
        <v>0</v>
      </c>
      <c r="FE337" s="38">
        <v>0</v>
      </c>
      <c r="FF337" s="38">
        <v>0</v>
      </c>
      <c r="FG337" s="38">
        <v>0</v>
      </c>
      <c r="FH337" s="38">
        <v>0</v>
      </c>
      <c r="FI337" s="38">
        <v>0</v>
      </c>
      <c r="FJ337" s="38">
        <v>0</v>
      </c>
      <c r="FK337" s="38">
        <v>0</v>
      </c>
      <c r="FL337" s="38">
        <v>0</v>
      </c>
      <c r="FP337" s="38"/>
      <c r="FQ337" s="38"/>
      <c r="FR337" s="38"/>
      <c r="FS337" s="38"/>
      <c r="FT337" s="38"/>
      <c r="FU337" s="38"/>
      <c r="FV337" s="38"/>
      <c r="FZ337" s="38"/>
      <c r="GA337" s="38"/>
      <c r="GB337" s="38"/>
      <c r="GC337" s="38"/>
      <c r="GD337" s="38"/>
      <c r="GE337" s="38"/>
      <c r="GF337" s="38"/>
      <c r="GG337" s="38"/>
      <c r="GH337" s="38"/>
      <c r="GI337" s="38"/>
      <c r="GL337" s="38" t="s">
        <v>85</v>
      </c>
      <c r="GM337" s="38">
        <v>0</v>
      </c>
      <c r="GO337" s="38"/>
      <c r="GP337" s="38"/>
      <c r="GQ337" s="38"/>
      <c r="GR337" s="38"/>
      <c r="GS337" s="38"/>
      <c r="GT337" s="38"/>
      <c r="GU337" s="38">
        <v>0</v>
      </c>
      <c r="GX337" t="s">
        <v>121</v>
      </c>
      <c r="GY337" s="38">
        <v>0</v>
      </c>
      <c r="GZ337" s="38"/>
      <c r="HA337" s="38"/>
      <c r="HB337" s="38"/>
      <c r="HC337" s="38"/>
      <c r="HD337" s="38"/>
      <c r="HE337" s="38"/>
      <c r="HF337" s="38"/>
      <c r="HG337" s="38">
        <v>0</v>
      </c>
      <c r="HO337">
        <v>0</v>
      </c>
      <c r="HQ337">
        <f t="shared" si="111"/>
        <v>0</v>
      </c>
    </row>
    <row r="338" spans="1:225" ht="18" x14ac:dyDescent="0.25">
      <c r="A338" s="93"/>
      <c r="B338" s="96"/>
      <c r="C338" s="22" t="s">
        <v>81</v>
      </c>
      <c r="D338" s="75"/>
      <c r="E338" s="76"/>
      <c r="F338" s="76"/>
      <c r="G338" s="76"/>
      <c r="H338" s="76"/>
      <c r="I338" s="76"/>
      <c r="J338" s="76"/>
      <c r="K338" s="76">
        <v>0</v>
      </c>
      <c r="L338" s="76"/>
      <c r="M338" s="76"/>
      <c r="N338" s="76"/>
      <c r="O338" s="76"/>
      <c r="P338" s="76"/>
      <c r="Q338" s="76"/>
      <c r="R338" s="76"/>
      <c r="S338" s="76"/>
      <c r="T338" s="76"/>
      <c r="U338" s="77"/>
      <c r="V338" s="75">
        <f t="shared" si="108"/>
        <v>0</v>
      </c>
      <c r="W338" s="75"/>
      <c r="X338" s="76"/>
      <c r="Y338" s="76"/>
      <c r="Z338" s="76">
        <v>2.118050314099798E-11</v>
      </c>
      <c r="AA338" s="76">
        <v>0.2489685068094212</v>
      </c>
      <c r="AB338" s="76">
        <v>439.26549705921997</v>
      </c>
      <c r="AC338" s="76">
        <v>54.676724724981803</v>
      </c>
      <c r="AD338" s="76">
        <v>314.62746605824475</v>
      </c>
      <c r="AE338" s="76"/>
      <c r="AF338" s="76">
        <v>1.8919406218144749E-2</v>
      </c>
      <c r="AG338" s="76"/>
      <c r="AH338" s="76"/>
      <c r="AI338" s="76"/>
      <c r="AJ338" s="76"/>
      <c r="AK338" s="76">
        <v>0</v>
      </c>
      <c r="AL338" s="76"/>
      <c r="AM338" s="76">
        <v>667.35451203163268</v>
      </c>
      <c r="AN338" s="78">
        <f t="shared" si="109"/>
        <v>1476.192087787128</v>
      </c>
      <c r="AO338" s="78">
        <f t="shared" si="110"/>
        <v>1476.192087787128</v>
      </c>
      <c r="AR338" t="s">
        <v>108</v>
      </c>
      <c r="AS338" s="38">
        <v>10.717902350971618</v>
      </c>
      <c r="AT338" s="38">
        <v>0</v>
      </c>
      <c r="AU338" s="38">
        <v>0</v>
      </c>
      <c r="AV338" s="38">
        <v>0</v>
      </c>
      <c r="AW338" s="38">
        <v>0</v>
      </c>
      <c r="AX338" s="38">
        <v>0</v>
      </c>
      <c r="AY338" s="38">
        <v>0</v>
      </c>
      <c r="AZ338" s="38">
        <v>0</v>
      </c>
      <c r="BA338" s="38">
        <v>0</v>
      </c>
      <c r="BB338" s="38">
        <v>0</v>
      </c>
      <c r="BC338" s="38">
        <v>0</v>
      </c>
      <c r="BD338" s="38">
        <v>10.717902350971618</v>
      </c>
      <c r="BF338" s="38"/>
      <c r="BG338" s="38" t="s">
        <v>87</v>
      </c>
      <c r="BH338" s="38">
        <v>1.9128207352636376E-2</v>
      </c>
      <c r="BI338" s="38">
        <v>0</v>
      </c>
      <c r="BJ338" s="38">
        <v>0</v>
      </c>
      <c r="BK338" s="38">
        <v>0</v>
      </c>
      <c r="BL338" s="38">
        <v>0</v>
      </c>
      <c r="BM338" s="38">
        <v>0</v>
      </c>
      <c r="BN338" s="38">
        <v>0.19364217196288316</v>
      </c>
      <c r="BO338" s="38">
        <v>0</v>
      </c>
      <c r="BP338" s="38">
        <v>0</v>
      </c>
      <c r="BQ338" s="38">
        <v>0</v>
      </c>
      <c r="BR338" s="38">
        <v>0</v>
      </c>
      <c r="BS338" s="38">
        <v>0.21277037931551954</v>
      </c>
      <c r="BT338" s="38"/>
      <c r="BV338" t="s">
        <v>83</v>
      </c>
      <c r="BW338" s="38">
        <v>5.2295785747435533</v>
      </c>
      <c r="BX338" s="38">
        <v>0</v>
      </c>
      <c r="BY338" s="38">
        <v>0</v>
      </c>
      <c r="BZ338" s="38">
        <v>0</v>
      </c>
      <c r="CA338" s="38">
        <v>0</v>
      </c>
      <c r="CB338" s="38">
        <v>0</v>
      </c>
      <c r="CC338" s="38">
        <v>0</v>
      </c>
      <c r="CD338" s="38">
        <v>0</v>
      </c>
      <c r="CE338" s="38"/>
      <c r="CF338" s="38">
        <v>0</v>
      </c>
      <c r="CG338" s="38">
        <v>0</v>
      </c>
      <c r="CH338" s="38">
        <v>0</v>
      </c>
      <c r="CI338" s="38">
        <v>0</v>
      </c>
      <c r="CJ338" s="38">
        <v>0</v>
      </c>
      <c r="CK338" s="38"/>
      <c r="CL338" s="38"/>
      <c r="CM338" s="38"/>
      <c r="CN338" s="38">
        <v>5.2295785747435533</v>
      </c>
      <c r="CQ338" t="s">
        <v>85</v>
      </c>
      <c r="CR338" s="38">
        <v>2.8848220773452848E-2</v>
      </c>
      <c r="CS338" s="38">
        <v>0</v>
      </c>
      <c r="CT338" s="38">
        <v>0</v>
      </c>
      <c r="CU338" s="38">
        <v>0</v>
      </c>
      <c r="CV338" s="38">
        <v>0</v>
      </c>
      <c r="CW338" s="38">
        <v>0</v>
      </c>
      <c r="CX338" s="38">
        <v>0</v>
      </c>
      <c r="CY338" s="38">
        <v>0</v>
      </c>
      <c r="CZ338" s="38">
        <v>0</v>
      </c>
      <c r="DA338" s="38">
        <v>0</v>
      </c>
      <c r="DB338" s="38">
        <v>0</v>
      </c>
      <c r="DC338" s="38">
        <v>2.8848220773452848E-2</v>
      </c>
      <c r="DF338" t="s">
        <v>86</v>
      </c>
      <c r="DG338" s="38">
        <v>0</v>
      </c>
      <c r="DH338" s="38">
        <v>0</v>
      </c>
      <c r="DI338" s="38">
        <v>0</v>
      </c>
      <c r="DJ338" s="38">
        <v>0</v>
      </c>
      <c r="DK338" s="38">
        <v>0</v>
      </c>
      <c r="DL338" s="38">
        <v>0</v>
      </c>
      <c r="DM338" s="38">
        <v>0</v>
      </c>
      <c r="DN338" s="38">
        <v>0</v>
      </c>
      <c r="DO338" s="38">
        <f t="shared" si="107"/>
        <v>0</v>
      </c>
      <c r="DQ338" s="38"/>
      <c r="DR338" s="38" t="s">
        <v>85</v>
      </c>
      <c r="DS338" s="38">
        <v>0.50281748248024949</v>
      </c>
      <c r="DT338" s="38">
        <v>0</v>
      </c>
      <c r="DU338" s="38">
        <v>0</v>
      </c>
      <c r="DV338" s="38">
        <v>0</v>
      </c>
      <c r="DW338" s="38">
        <v>0</v>
      </c>
      <c r="DX338" s="38"/>
      <c r="DY338" s="38">
        <v>0</v>
      </c>
      <c r="DZ338" s="38">
        <v>0</v>
      </c>
      <c r="EA338" s="38">
        <v>0</v>
      </c>
      <c r="EB338" s="38">
        <v>0.50281748248024949</v>
      </c>
      <c r="EE338" t="s">
        <v>87</v>
      </c>
      <c r="EF338" s="38">
        <v>0</v>
      </c>
      <c r="EG338" s="38">
        <v>0</v>
      </c>
      <c r="EH338" s="38">
        <v>0</v>
      </c>
      <c r="EI338" s="38">
        <v>0</v>
      </c>
      <c r="EJ338" s="38">
        <v>0</v>
      </c>
      <c r="EK338" s="38">
        <v>0</v>
      </c>
      <c r="EL338" s="38">
        <v>0</v>
      </c>
      <c r="EM338" s="38">
        <v>0</v>
      </c>
      <c r="EN338" s="38">
        <v>0</v>
      </c>
      <c r="EQ338" t="s">
        <v>87</v>
      </c>
      <c r="ER338" s="38">
        <v>0</v>
      </c>
      <c r="ES338" s="38">
        <v>0</v>
      </c>
      <c r="ET338" s="38">
        <v>0</v>
      </c>
      <c r="EU338" s="38">
        <v>0</v>
      </c>
      <c r="EV338" s="38">
        <v>0</v>
      </c>
      <c r="EW338" s="38">
        <v>0</v>
      </c>
      <c r="EX338" s="38">
        <v>0</v>
      </c>
      <c r="EY338" s="38">
        <v>0</v>
      </c>
      <c r="EZ338" s="38">
        <v>0</v>
      </c>
      <c r="FC338" t="s">
        <v>87</v>
      </c>
      <c r="FD338" s="38">
        <v>0</v>
      </c>
      <c r="FE338" s="38">
        <v>0</v>
      </c>
      <c r="FF338" s="38">
        <v>0</v>
      </c>
      <c r="FG338" s="38">
        <v>0</v>
      </c>
      <c r="FH338" s="38">
        <v>0</v>
      </c>
      <c r="FI338" s="38">
        <v>0</v>
      </c>
      <c r="FJ338" s="38">
        <v>0</v>
      </c>
      <c r="FK338" s="38">
        <v>0</v>
      </c>
      <c r="FL338" s="38">
        <v>0</v>
      </c>
      <c r="FP338" s="38"/>
      <c r="FQ338" s="38"/>
      <c r="FR338" s="38"/>
      <c r="FS338" s="38"/>
      <c r="FT338" s="38"/>
      <c r="FU338" s="38"/>
      <c r="FV338" s="38"/>
      <c r="FZ338" s="38"/>
      <c r="GA338" s="38"/>
      <c r="GB338" s="38"/>
      <c r="GC338" s="38"/>
      <c r="GD338" s="38"/>
      <c r="GE338" s="38"/>
      <c r="GF338" s="38"/>
      <c r="GG338" s="38"/>
      <c r="GH338" s="38"/>
      <c r="GI338" s="38"/>
      <c r="GL338" s="38" t="s">
        <v>87</v>
      </c>
      <c r="GM338" s="38"/>
      <c r="GN338" s="38"/>
      <c r="GO338" s="38">
        <v>0</v>
      </c>
      <c r="GP338" s="38"/>
      <c r="GQ338" s="38"/>
      <c r="GR338" s="38"/>
      <c r="GS338" s="38"/>
      <c r="GT338" s="38"/>
      <c r="GU338" s="38">
        <v>0</v>
      </c>
      <c r="GX338" t="s">
        <v>86</v>
      </c>
      <c r="GY338" s="38"/>
      <c r="GZ338" s="38"/>
      <c r="HA338" s="38"/>
      <c r="HB338" s="38">
        <v>6.8886451758626696E-3</v>
      </c>
      <c r="HC338" s="38"/>
      <c r="HD338" s="38"/>
      <c r="HE338" s="38"/>
      <c r="HF338" s="38"/>
      <c r="HG338" s="38">
        <v>6.8886451758626696E-3</v>
      </c>
      <c r="HO338">
        <v>0</v>
      </c>
      <c r="HQ338">
        <f t="shared" si="111"/>
        <v>0</v>
      </c>
    </row>
    <row r="339" spans="1:225" ht="18" x14ac:dyDescent="0.25">
      <c r="A339" s="93"/>
      <c r="B339" s="96"/>
      <c r="C339" s="23" t="s">
        <v>82</v>
      </c>
      <c r="D339" s="71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3"/>
      <c r="V339" s="71">
        <f t="shared" si="108"/>
        <v>0</v>
      </c>
      <c r="W339" s="71"/>
      <c r="X339" s="72"/>
      <c r="Y339" s="72"/>
      <c r="Z339" s="72">
        <v>0</v>
      </c>
      <c r="AA339" s="72">
        <v>0</v>
      </c>
      <c r="AB339" s="72">
        <v>2973.5481218877962</v>
      </c>
      <c r="AC339" s="72">
        <v>726.31791520263505</v>
      </c>
      <c r="AD339" s="72">
        <v>5525.4079351411801</v>
      </c>
      <c r="AE339" s="72"/>
      <c r="AF339" s="72">
        <v>0</v>
      </c>
      <c r="AG339" s="72"/>
      <c r="AH339" s="72"/>
      <c r="AI339" s="72"/>
      <c r="AJ339" s="72"/>
      <c r="AK339" s="72">
        <v>0</v>
      </c>
      <c r="AL339" s="72"/>
      <c r="AM339" s="72">
        <v>0</v>
      </c>
      <c r="AN339" s="74">
        <f t="shared" si="109"/>
        <v>9225.273972231611</v>
      </c>
      <c r="AO339" s="74">
        <f t="shared" si="110"/>
        <v>9225.273972231611</v>
      </c>
      <c r="AR339" t="s">
        <v>85</v>
      </c>
      <c r="AS339" s="38">
        <v>138.70531866782252</v>
      </c>
      <c r="AT339" s="38">
        <v>0</v>
      </c>
      <c r="AU339" s="38">
        <v>0</v>
      </c>
      <c r="AV339" s="38">
        <v>0</v>
      </c>
      <c r="AW339" s="38">
        <v>0</v>
      </c>
      <c r="AX339" s="38">
        <v>0</v>
      </c>
      <c r="AY339" s="38">
        <v>0</v>
      </c>
      <c r="AZ339" s="38">
        <v>0</v>
      </c>
      <c r="BA339" s="38">
        <v>0</v>
      </c>
      <c r="BB339" s="38">
        <v>0</v>
      </c>
      <c r="BC339" s="38">
        <v>0</v>
      </c>
      <c r="BD339" s="38">
        <v>138.70531866782252</v>
      </c>
      <c r="BF339" s="38"/>
      <c r="BG339" s="38" t="s">
        <v>88</v>
      </c>
      <c r="BH339" s="38">
        <v>31.738560112101972</v>
      </c>
      <c r="BI339" s="38">
        <v>0</v>
      </c>
      <c r="BJ339" s="38">
        <v>0</v>
      </c>
      <c r="BK339" s="38">
        <v>0</v>
      </c>
      <c r="BL339" s="38">
        <v>0</v>
      </c>
      <c r="BM339" s="38">
        <v>0</v>
      </c>
      <c r="BN339" s="38">
        <v>0</v>
      </c>
      <c r="BO339" s="38">
        <v>0</v>
      </c>
      <c r="BP339" s="38">
        <v>0</v>
      </c>
      <c r="BQ339" s="38">
        <v>0</v>
      </c>
      <c r="BR339" s="38">
        <v>0</v>
      </c>
      <c r="BS339" s="38">
        <v>31.738560112101972</v>
      </c>
      <c r="BT339" s="38"/>
      <c r="BV339" t="s">
        <v>84</v>
      </c>
      <c r="BW339" s="38">
        <v>0.46326089826485561</v>
      </c>
      <c r="BX339" s="38">
        <v>1.0362153397641336</v>
      </c>
      <c r="BY339" s="38">
        <v>0</v>
      </c>
      <c r="BZ339" s="38">
        <v>1.9393185060977012</v>
      </c>
      <c r="CA339" s="38">
        <v>7.3833099069032834E-2</v>
      </c>
      <c r="CB339" s="38">
        <v>0</v>
      </c>
      <c r="CC339" s="38">
        <v>0</v>
      </c>
      <c r="CD339" s="38">
        <v>0</v>
      </c>
      <c r="CE339" s="38"/>
      <c r="CF339" s="38">
        <v>0</v>
      </c>
      <c r="CG339" s="38">
        <v>0</v>
      </c>
      <c r="CH339" s="38">
        <v>0</v>
      </c>
      <c r="CI339" s="38">
        <v>0</v>
      </c>
      <c r="CJ339" s="38">
        <v>0</v>
      </c>
      <c r="CK339" s="38"/>
      <c r="CL339" s="38">
        <v>0</v>
      </c>
      <c r="CM339" s="38">
        <v>0</v>
      </c>
      <c r="CN339" s="38">
        <v>3.5126278431957236</v>
      </c>
      <c r="CQ339" t="s">
        <v>86</v>
      </c>
      <c r="CR339" s="38">
        <v>0.26866321426444678</v>
      </c>
      <c r="CS339" s="38">
        <v>0</v>
      </c>
      <c r="CT339" s="38">
        <v>0</v>
      </c>
      <c r="CU339" s="38">
        <v>0</v>
      </c>
      <c r="CV339" s="38">
        <v>0</v>
      </c>
      <c r="CW339" s="38">
        <v>0</v>
      </c>
      <c r="CX339" s="38">
        <v>0</v>
      </c>
      <c r="CY339" s="38">
        <v>0</v>
      </c>
      <c r="CZ339" s="38">
        <v>0</v>
      </c>
      <c r="DA339" s="38">
        <v>0</v>
      </c>
      <c r="DB339" s="38">
        <v>0</v>
      </c>
      <c r="DC339" s="38">
        <v>0.26866321426444678</v>
      </c>
      <c r="DF339" t="s">
        <v>87</v>
      </c>
      <c r="DG339" s="38">
        <v>0</v>
      </c>
      <c r="DH339" s="38">
        <v>0</v>
      </c>
      <c r="DI339" s="38">
        <v>0</v>
      </c>
      <c r="DJ339" s="38">
        <v>0</v>
      </c>
      <c r="DK339" s="38">
        <v>0</v>
      </c>
      <c r="DL339" s="38">
        <v>0</v>
      </c>
      <c r="DM339" s="38">
        <v>0</v>
      </c>
      <c r="DN339" s="38">
        <v>0</v>
      </c>
      <c r="DO339" s="38">
        <f t="shared" si="107"/>
        <v>0</v>
      </c>
      <c r="DQ339" s="38"/>
      <c r="DR339" s="38" t="s">
        <v>86</v>
      </c>
      <c r="DS339" s="38">
        <v>0.19894853650370806</v>
      </c>
      <c r="DT339" s="38">
        <v>0</v>
      </c>
      <c r="DU339" s="38">
        <v>0</v>
      </c>
      <c r="DV339" s="38">
        <v>0.11145955015386796</v>
      </c>
      <c r="DW339" s="38">
        <v>0</v>
      </c>
      <c r="DX339" s="38"/>
      <c r="DY339" s="38">
        <v>0.14413218515187215</v>
      </c>
      <c r="DZ339" s="38">
        <v>0</v>
      </c>
      <c r="EA339" s="38">
        <v>0</v>
      </c>
      <c r="EB339" s="38">
        <v>0.45454027180944817</v>
      </c>
      <c r="EE339" t="s">
        <v>88</v>
      </c>
      <c r="EF339" s="38">
        <v>8.8665438163956427</v>
      </c>
      <c r="EG339" s="38">
        <v>0</v>
      </c>
      <c r="EH339" s="38">
        <v>0</v>
      </c>
      <c r="EI339" s="38">
        <v>0</v>
      </c>
      <c r="EJ339" s="38">
        <v>0</v>
      </c>
      <c r="EK339" s="38">
        <v>0</v>
      </c>
      <c r="EL339" s="38">
        <v>0</v>
      </c>
      <c r="EM339" s="38">
        <v>0</v>
      </c>
      <c r="EN339" s="38">
        <v>8.8665438163956427</v>
      </c>
      <c r="EQ339" t="s">
        <v>88</v>
      </c>
      <c r="ER339" s="38">
        <v>0.57497854176000007</v>
      </c>
      <c r="ES339" s="38">
        <v>0</v>
      </c>
      <c r="ET339" s="38">
        <v>0</v>
      </c>
      <c r="EU339" s="38">
        <v>0</v>
      </c>
      <c r="EV339" s="38">
        <v>0</v>
      </c>
      <c r="EW339" s="38">
        <v>0</v>
      </c>
      <c r="EX339" s="38">
        <v>0</v>
      </c>
      <c r="EY339" s="38">
        <v>0</v>
      </c>
      <c r="EZ339" s="38">
        <v>0.57497854176000007</v>
      </c>
      <c r="FC339" t="s">
        <v>88</v>
      </c>
      <c r="FD339" s="38">
        <v>9.527596457481291</v>
      </c>
      <c r="FE339" s="38">
        <v>0</v>
      </c>
      <c r="FF339" s="38">
        <v>0</v>
      </c>
      <c r="FG339" s="38">
        <v>0</v>
      </c>
      <c r="FH339" s="38">
        <v>0</v>
      </c>
      <c r="FI339" s="38">
        <v>0</v>
      </c>
      <c r="FJ339" s="38">
        <v>0</v>
      </c>
      <c r="FK339" s="38">
        <v>0</v>
      </c>
      <c r="FL339" s="38">
        <v>9.527596457481291</v>
      </c>
      <c r="FP339" s="38"/>
      <c r="FQ339" s="38"/>
      <c r="FR339" s="38"/>
      <c r="FS339" s="38"/>
      <c r="FT339" s="38"/>
      <c r="FU339" s="38"/>
      <c r="FV339" s="38"/>
      <c r="FZ339" s="38"/>
      <c r="GA339" s="38"/>
      <c r="GB339" s="38"/>
      <c r="GC339" s="38"/>
      <c r="GD339" s="38"/>
      <c r="GE339" s="38"/>
      <c r="GF339" s="38"/>
      <c r="GG339" s="38"/>
      <c r="GH339" s="38"/>
      <c r="GI339" s="38"/>
      <c r="GL339" s="38" t="s">
        <v>88</v>
      </c>
      <c r="GM339" s="38">
        <v>0</v>
      </c>
      <c r="GN339" s="38"/>
      <c r="GO339" s="38"/>
      <c r="GP339" s="38"/>
      <c r="GQ339" s="38"/>
      <c r="GR339" s="38"/>
      <c r="GS339" s="38"/>
      <c r="GT339" s="38"/>
      <c r="GU339" s="38">
        <v>0</v>
      </c>
      <c r="GX339" t="s">
        <v>122</v>
      </c>
      <c r="GY339" s="38">
        <v>0</v>
      </c>
      <c r="GZ339" s="38"/>
      <c r="HA339" s="38"/>
      <c r="HB339" s="38"/>
      <c r="HC339" s="38"/>
      <c r="HD339" s="38"/>
      <c r="HE339" s="38"/>
      <c r="HF339" s="38"/>
      <c r="HG339" s="38">
        <v>0</v>
      </c>
      <c r="HO339">
        <v>0</v>
      </c>
      <c r="HQ339">
        <f t="shared" si="111"/>
        <v>0</v>
      </c>
    </row>
    <row r="340" spans="1:225" x14ac:dyDescent="0.25">
      <c r="A340" s="93"/>
      <c r="B340" s="96"/>
      <c r="C340" s="22" t="s">
        <v>83</v>
      </c>
      <c r="D340" s="75"/>
      <c r="E340" s="79"/>
      <c r="F340" s="79"/>
      <c r="G340" s="79"/>
      <c r="H340" s="79"/>
      <c r="I340" s="80"/>
      <c r="J340" s="76"/>
      <c r="K340" s="79"/>
      <c r="L340" s="79"/>
      <c r="M340" s="79"/>
      <c r="N340" s="79"/>
      <c r="O340" s="80"/>
      <c r="P340" s="76"/>
      <c r="Q340" s="79"/>
      <c r="R340" s="79"/>
      <c r="S340" s="79"/>
      <c r="T340" s="79"/>
      <c r="U340" s="81"/>
      <c r="V340" s="75">
        <f t="shared" si="108"/>
        <v>0</v>
      </c>
      <c r="W340" s="82"/>
      <c r="X340" s="79"/>
      <c r="Y340" s="79"/>
      <c r="Z340" s="79"/>
      <c r="AA340" s="80"/>
      <c r="AB340" s="76"/>
      <c r="AC340" s="79"/>
      <c r="AD340" s="79"/>
      <c r="AE340" s="79"/>
      <c r="AF340" s="79"/>
      <c r="AG340" s="79"/>
      <c r="AH340" s="80"/>
      <c r="AI340" s="76"/>
      <c r="AJ340" s="79"/>
      <c r="AK340" s="79"/>
      <c r="AL340" s="79"/>
      <c r="AM340" s="79">
        <v>163.0939973319872</v>
      </c>
      <c r="AN340" s="83">
        <f t="shared" si="109"/>
        <v>163.0939973319872</v>
      </c>
      <c r="AO340" s="78">
        <f t="shared" si="110"/>
        <v>163.0939973319872</v>
      </c>
      <c r="AR340" t="s">
        <v>91</v>
      </c>
      <c r="AS340" s="38">
        <v>376.89940078398502</v>
      </c>
      <c r="AT340" s="38">
        <v>0</v>
      </c>
      <c r="AU340" s="38">
        <v>0</v>
      </c>
      <c r="AV340" s="38">
        <v>0</v>
      </c>
      <c r="AW340" s="38">
        <v>0</v>
      </c>
      <c r="AX340" s="38">
        <v>0</v>
      </c>
      <c r="AY340" s="38">
        <v>0</v>
      </c>
      <c r="AZ340" s="38">
        <v>0</v>
      </c>
      <c r="BA340" s="38">
        <v>0</v>
      </c>
      <c r="BB340" s="38">
        <v>0</v>
      </c>
      <c r="BC340" s="38">
        <v>0</v>
      </c>
      <c r="BD340" s="38">
        <v>376.89940078398502</v>
      </c>
      <c r="BF340" s="38"/>
      <c r="BG340" s="38" t="s">
        <v>89</v>
      </c>
      <c r="BH340" s="38">
        <v>4.3552337887737211</v>
      </c>
      <c r="BI340" s="38">
        <v>0</v>
      </c>
      <c r="BJ340" s="38">
        <v>0</v>
      </c>
      <c r="BK340" s="38">
        <v>0</v>
      </c>
      <c r="BL340" s="38">
        <v>0</v>
      </c>
      <c r="BM340" s="38">
        <v>0</v>
      </c>
      <c r="BN340" s="38">
        <v>0</v>
      </c>
      <c r="BO340" s="38">
        <v>0</v>
      </c>
      <c r="BP340" s="38">
        <v>0</v>
      </c>
      <c r="BQ340" s="38">
        <v>0</v>
      </c>
      <c r="BR340" s="38">
        <v>0</v>
      </c>
      <c r="BS340" s="38">
        <v>4.3552337887737211</v>
      </c>
      <c r="BT340" s="38"/>
      <c r="BV340" t="s">
        <v>85</v>
      </c>
      <c r="BW340" s="38">
        <v>0.51789114421389382</v>
      </c>
      <c r="BX340" s="38">
        <v>0</v>
      </c>
      <c r="BY340" s="38">
        <v>0</v>
      </c>
      <c r="BZ340" s="38">
        <v>0</v>
      </c>
      <c r="CA340" s="38">
        <v>0</v>
      </c>
      <c r="CB340" s="38">
        <v>0</v>
      </c>
      <c r="CC340" s="38">
        <v>0</v>
      </c>
      <c r="CD340" s="38">
        <v>0</v>
      </c>
      <c r="CE340" s="38"/>
      <c r="CF340" s="38">
        <v>0</v>
      </c>
      <c r="CG340" s="38">
        <v>0</v>
      </c>
      <c r="CH340" s="38">
        <v>0</v>
      </c>
      <c r="CI340" s="38">
        <v>0</v>
      </c>
      <c r="CJ340" s="38">
        <v>0</v>
      </c>
      <c r="CK340" s="38"/>
      <c r="CL340" s="38">
        <v>0</v>
      </c>
      <c r="CM340" s="38">
        <v>0</v>
      </c>
      <c r="CN340" s="38">
        <v>0.51789114421389382</v>
      </c>
      <c r="CQ340" t="s">
        <v>87</v>
      </c>
      <c r="CR340" s="38">
        <v>5.4598217244919294</v>
      </c>
      <c r="CS340" s="38">
        <v>0</v>
      </c>
      <c r="CT340" s="38">
        <v>0</v>
      </c>
      <c r="CU340" s="38">
        <v>0</v>
      </c>
      <c r="CV340" s="38">
        <v>0</v>
      </c>
      <c r="CW340" s="38">
        <v>0</v>
      </c>
      <c r="CX340" s="38">
        <v>0</v>
      </c>
      <c r="CY340" s="38">
        <v>0</v>
      </c>
      <c r="CZ340" s="38">
        <v>0</v>
      </c>
      <c r="DA340" s="38">
        <v>0</v>
      </c>
      <c r="DB340" s="38">
        <v>0</v>
      </c>
      <c r="DC340" s="38">
        <v>5.4598217244919294</v>
      </c>
      <c r="DF340" t="s">
        <v>88</v>
      </c>
      <c r="DG340" s="38">
        <v>0.17626303034422697</v>
      </c>
      <c r="DH340" s="38">
        <v>0</v>
      </c>
      <c r="DI340" s="38">
        <v>0</v>
      </c>
      <c r="DJ340" s="38">
        <v>0</v>
      </c>
      <c r="DK340" s="38">
        <v>0</v>
      </c>
      <c r="DL340" s="38">
        <v>0</v>
      </c>
      <c r="DM340" s="38">
        <v>0</v>
      </c>
      <c r="DN340" s="38">
        <v>0</v>
      </c>
      <c r="DO340" s="38">
        <f t="shared" si="107"/>
        <v>0.17626303034422697</v>
      </c>
      <c r="DQ340" s="38"/>
      <c r="DR340" s="38" t="s">
        <v>87</v>
      </c>
      <c r="DS340" s="38">
        <v>3.5076479770358269</v>
      </c>
      <c r="DT340" s="38">
        <v>1.4733024655558984</v>
      </c>
      <c r="DU340" s="38">
        <v>0</v>
      </c>
      <c r="DV340" s="38">
        <v>0</v>
      </c>
      <c r="DW340" s="38">
        <v>0</v>
      </c>
      <c r="DX340" s="38"/>
      <c r="DY340" s="38">
        <v>0</v>
      </c>
      <c r="DZ340" s="38">
        <v>0</v>
      </c>
      <c r="EA340" s="38">
        <v>0</v>
      </c>
      <c r="EB340" s="38">
        <v>4.980950442591725</v>
      </c>
      <c r="EE340" t="s">
        <v>89</v>
      </c>
      <c r="EF340" s="38">
        <v>0.50294513311268108</v>
      </c>
      <c r="EG340" s="38">
        <v>0</v>
      </c>
      <c r="EH340" s="38">
        <v>0</v>
      </c>
      <c r="EI340" s="38">
        <v>0</v>
      </c>
      <c r="EJ340" s="38">
        <v>0</v>
      </c>
      <c r="EK340" s="38">
        <v>0</v>
      </c>
      <c r="EL340" s="38">
        <v>0</v>
      </c>
      <c r="EM340" s="38">
        <v>0</v>
      </c>
      <c r="EN340" s="38">
        <v>0.50294513311268108</v>
      </c>
      <c r="EQ340" t="s">
        <v>89</v>
      </c>
      <c r="ER340" s="38">
        <v>8.7828278745600022E-2</v>
      </c>
      <c r="ES340" s="38">
        <v>0</v>
      </c>
      <c r="ET340" s="38">
        <v>0</v>
      </c>
      <c r="EU340" s="38">
        <v>0</v>
      </c>
      <c r="EV340" s="38">
        <v>0</v>
      </c>
      <c r="EW340" s="38">
        <v>0</v>
      </c>
      <c r="EX340" s="38">
        <v>0</v>
      </c>
      <c r="EY340" s="38">
        <v>0</v>
      </c>
      <c r="EZ340" s="38">
        <v>8.7828278745600022E-2</v>
      </c>
      <c r="FC340" t="s">
        <v>89</v>
      </c>
      <c r="FD340" s="38">
        <v>1.3873354424293938</v>
      </c>
      <c r="FE340" s="38">
        <v>0</v>
      </c>
      <c r="FF340" s="38">
        <v>0</v>
      </c>
      <c r="FG340" s="38">
        <v>0</v>
      </c>
      <c r="FH340" s="38">
        <v>0</v>
      </c>
      <c r="FI340" s="38">
        <v>0</v>
      </c>
      <c r="FJ340" s="38">
        <v>0</v>
      </c>
      <c r="FK340" s="38">
        <v>0</v>
      </c>
      <c r="FL340" s="38">
        <v>1.3873354424293938</v>
      </c>
      <c r="FP340" s="38"/>
      <c r="FQ340" s="38"/>
      <c r="FR340" s="38"/>
      <c r="FS340" s="38"/>
      <c r="FT340" s="38"/>
      <c r="FU340" s="38"/>
      <c r="FV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L340" s="38" t="s">
        <v>89</v>
      </c>
      <c r="GM340" s="38">
        <v>0</v>
      </c>
      <c r="GN340" s="38"/>
      <c r="GO340" s="38"/>
      <c r="GP340" s="38"/>
      <c r="GQ340" s="38"/>
      <c r="GR340" s="38"/>
      <c r="GS340" s="38"/>
      <c r="GT340" s="38"/>
      <c r="GU340" s="38">
        <v>0</v>
      </c>
      <c r="GX340" t="s">
        <v>89</v>
      </c>
      <c r="GY340" s="38">
        <v>0</v>
      </c>
      <c r="GZ340" s="38"/>
      <c r="HA340" s="38"/>
      <c r="HB340" s="38"/>
      <c r="HC340" s="38"/>
      <c r="HD340" s="38"/>
      <c r="HE340" s="38"/>
      <c r="HF340" s="38"/>
      <c r="HG340" s="38">
        <v>0</v>
      </c>
      <c r="HO340">
        <v>0</v>
      </c>
      <c r="HQ340">
        <f t="shared" si="111"/>
        <v>0</v>
      </c>
    </row>
    <row r="341" spans="1:225" x14ac:dyDescent="0.25">
      <c r="A341" s="93"/>
      <c r="B341" s="96"/>
      <c r="C341" s="23" t="s">
        <v>84</v>
      </c>
      <c r="D341" s="71"/>
      <c r="E341" s="72"/>
      <c r="F341" s="72"/>
      <c r="G341" s="72">
        <v>3190.7569624627299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1">
        <f t="shared" si="108"/>
        <v>3190.7569624627299</v>
      </c>
      <c r="W341" s="71"/>
      <c r="X341" s="72"/>
      <c r="Y341" s="72">
        <v>748.32731729241596</v>
      </c>
      <c r="Z341" s="72">
        <v>947.13946356472297</v>
      </c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>
        <v>0</v>
      </c>
      <c r="AL341" s="72"/>
      <c r="AM341" s="72">
        <v>28.313998310841271</v>
      </c>
      <c r="AN341" s="74">
        <f t="shared" si="109"/>
        <v>1723.7807791679802</v>
      </c>
      <c r="AO341" s="74">
        <f t="shared" si="110"/>
        <v>4914.5377416307101</v>
      </c>
      <c r="AR341" t="s">
        <v>90</v>
      </c>
      <c r="AS341" s="38">
        <v>4.6825755114221197</v>
      </c>
      <c r="AT341" s="38">
        <v>0</v>
      </c>
      <c r="AU341" s="38">
        <v>0</v>
      </c>
      <c r="AV341" s="38">
        <v>0</v>
      </c>
      <c r="AW341" s="38">
        <v>0</v>
      </c>
      <c r="AX341" s="38">
        <v>0</v>
      </c>
      <c r="AY341" s="38">
        <v>0</v>
      </c>
      <c r="AZ341" s="38">
        <v>0</v>
      </c>
      <c r="BA341" s="38">
        <v>0</v>
      </c>
      <c r="BB341" s="38">
        <v>0</v>
      </c>
      <c r="BC341" s="38">
        <v>0</v>
      </c>
      <c r="BD341" s="38">
        <v>4.6825755114221197</v>
      </c>
      <c r="BF341" s="38"/>
      <c r="BG341" s="38" t="s">
        <v>90</v>
      </c>
      <c r="BH341" s="38">
        <v>3.5020147989939709</v>
      </c>
      <c r="BI341" s="38">
        <v>0</v>
      </c>
      <c r="BJ341" s="38">
        <v>0</v>
      </c>
      <c r="BK341" s="38">
        <v>0</v>
      </c>
      <c r="BL341" s="38">
        <v>0</v>
      </c>
      <c r="BM341" s="38">
        <v>0</v>
      </c>
      <c r="BN341" s="38">
        <v>0</v>
      </c>
      <c r="BO341" s="38">
        <v>0</v>
      </c>
      <c r="BP341" s="38">
        <v>0</v>
      </c>
      <c r="BQ341" s="38">
        <v>1.7374042725261631E-2</v>
      </c>
      <c r="BR341" s="38">
        <v>0</v>
      </c>
      <c r="BS341" s="38">
        <v>3.5193888417192327</v>
      </c>
      <c r="BT341" s="38"/>
      <c r="BV341" t="s">
        <v>86</v>
      </c>
      <c r="BW341" s="38">
        <v>1.3936166783420729E-2</v>
      </c>
      <c r="BX341" s="38">
        <v>0</v>
      </c>
      <c r="BY341" s="38">
        <v>0</v>
      </c>
      <c r="BZ341" s="38">
        <v>0.70273169760924181</v>
      </c>
      <c r="CA341" s="38">
        <v>0</v>
      </c>
      <c r="CB341" s="38">
        <v>0</v>
      </c>
      <c r="CC341" s="38">
        <v>0</v>
      </c>
      <c r="CD341" s="38">
        <v>0</v>
      </c>
      <c r="CE341" s="38"/>
      <c r="CF341" s="38">
        <v>1.4916613958664294E-2</v>
      </c>
      <c r="CG341" s="38">
        <v>0</v>
      </c>
      <c r="CH341" s="38">
        <v>0</v>
      </c>
      <c r="CI341" s="38">
        <v>0</v>
      </c>
      <c r="CJ341" s="38">
        <v>0</v>
      </c>
      <c r="CK341" s="38"/>
      <c r="CL341" s="38">
        <v>0</v>
      </c>
      <c r="CM341" s="38">
        <v>0</v>
      </c>
      <c r="CN341" s="38">
        <v>0.73158447835132678</v>
      </c>
      <c r="CQ341" t="s">
        <v>88</v>
      </c>
      <c r="CR341" s="38">
        <v>5.5022753664233856E-2</v>
      </c>
      <c r="CS341" s="38">
        <v>0</v>
      </c>
      <c r="CT341" s="38">
        <v>0</v>
      </c>
      <c r="CU341" s="38">
        <v>0</v>
      </c>
      <c r="CV341" s="38">
        <v>0</v>
      </c>
      <c r="CW341" s="38">
        <v>0</v>
      </c>
      <c r="CX341" s="38">
        <v>0</v>
      </c>
      <c r="CY341" s="38">
        <v>0</v>
      </c>
      <c r="CZ341" s="38">
        <v>0</v>
      </c>
      <c r="DA341" s="38">
        <v>0</v>
      </c>
      <c r="DB341" s="38">
        <v>0</v>
      </c>
      <c r="DC341" s="38">
        <v>5.5022753664233856E-2</v>
      </c>
      <c r="DF341" t="s">
        <v>89</v>
      </c>
      <c r="DG341" s="38">
        <v>1.671833898276661E-2</v>
      </c>
      <c r="DH341" s="38">
        <v>0</v>
      </c>
      <c r="DI341" s="38">
        <v>0</v>
      </c>
      <c r="DJ341" s="38">
        <v>0</v>
      </c>
      <c r="DK341" s="38">
        <v>0</v>
      </c>
      <c r="DL341" s="38">
        <v>0</v>
      </c>
      <c r="DM341" s="38">
        <v>0</v>
      </c>
      <c r="DN341" s="38">
        <v>0</v>
      </c>
      <c r="DO341" s="38">
        <f t="shared" si="107"/>
        <v>1.671833898276661E-2</v>
      </c>
      <c r="DQ341" s="38"/>
      <c r="DR341" s="38" t="s">
        <v>88</v>
      </c>
      <c r="DS341" s="38">
        <v>0.10440880467879758</v>
      </c>
      <c r="DT341" s="38">
        <v>0</v>
      </c>
      <c r="DU341" s="38">
        <v>0</v>
      </c>
      <c r="DV341" s="38">
        <v>0</v>
      </c>
      <c r="DW341" s="38">
        <v>0</v>
      </c>
      <c r="DX341" s="38"/>
      <c r="DY341" s="38">
        <v>0</v>
      </c>
      <c r="DZ341" s="38">
        <v>0</v>
      </c>
      <c r="EA341" s="38">
        <v>0</v>
      </c>
      <c r="EB341" s="38">
        <v>0.10440880467879758</v>
      </c>
      <c r="EE341" t="s">
        <v>90</v>
      </c>
      <c r="EF341" s="38">
        <v>1.2127473979470724</v>
      </c>
      <c r="EG341" s="38">
        <v>0</v>
      </c>
      <c r="EH341" s="38">
        <v>0</v>
      </c>
      <c r="EI341" s="38">
        <v>0</v>
      </c>
      <c r="EJ341" s="38">
        <v>0</v>
      </c>
      <c r="EK341" s="38">
        <v>0</v>
      </c>
      <c r="EL341" s="38">
        <v>0</v>
      </c>
      <c r="EM341" s="38">
        <v>0</v>
      </c>
      <c r="EN341" s="38">
        <v>1.2127473979470724</v>
      </c>
      <c r="EQ341" t="s">
        <v>90</v>
      </c>
      <c r="ER341" s="38">
        <v>0.20056820774400005</v>
      </c>
      <c r="ES341" s="38">
        <v>0</v>
      </c>
      <c r="ET341" s="38">
        <v>0</v>
      </c>
      <c r="EU341" s="38">
        <v>0</v>
      </c>
      <c r="EV341" s="38">
        <v>0</v>
      </c>
      <c r="EW341" s="38">
        <v>0</v>
      </c>
      <c r="EX341" s="38">
        <v>0</v>
      </c>
      <c r="EY341" s="38">
        <v>0</v>
      </c>
      <c r="EZ341" s="38">
        <v>0.20056820774400005</v>
      </c>
      <c r="FC341" t="s">
        <v>90</v>
      </c>
      <c r="FD341" s="38">
        <v>0.78321401652077427</v>
      </c>
      <c r="FE341" s="38">
        <v>0</v>
      </c>
      <c r="FF341" s="38">
        <v>0</v>
      </c>
      <c r="FG341" s="38">
        <v>0</v>
      </c>
      <c r="FH341" s="38">
        <v>0</v>
      </c>
      <c r="FI341" s="38">
        <v>0</v>
      </c>
      <c r="FJ341" s="38">
        <v>0</v>
      </c>
      <c r="FK341" s="38">
        <v>0</v>
      </c>
      <c r="FL341" s="38">
        <v>0.78321401652077427</v>
      </c>
      <c r="FP341" s="38"/>
      <c r="FQ341" s="38"/>
      <c r="FR341" s="38"/>
      <c r="FS341" s="38"/>
      <c r="FT341" s="38"/>
      <c r="FU341" s="38"/>
      <c r="FV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L341" s="38" t="s">
        <v>90</v>
      </c>
      <c r="GM341" s="38">
        <v>0</v>
      </c>
      <c r="GN341" s="38"/>
      <c r="GO341" s="38"/>
      <c r="GP341" s="38"/>
      <c r="GQ341" s="38"/>
      <c r="GR341" s="38">
        <v>0</v>
      </c>
      <c r="GS341" s="38">
        <v>0</v>
      </c>
      <c r="GT341" s="38"/>
      <c r="GU341" s="38">
        <v>0</v>
      </c>
      <c r="GX341" t="s">
        <v>123</v>
      </c>
      <c r="GY341" s="38">
        <v>0</v>
      </c>
      <c r="GZ341" s="38"/>
      <c r="HA341" s="38"/>
      <c r="HB341" s="38"/>
      <c r="HC341" s="38"/>
      <c r="HD341" s="38"/>
      <c r="HE341" s="38">
        <v>0.22132483120455701</v>
      </c>
      <c r="HF341" s="38">
        <v>0.13437893636398621</v>
      </c>
      <c r="HG341" s="38">
        <v>0.35570376756854322</v>
      </c>
      <c r="HO341">
        <v>0</v>
      </c>
      <c r="HQ341">
        <f t="shared" si="111"/>
        <v>0</v>
      </c>
    </row>
    <row r="342" spans="1:225" ht="18" x14ac:dyDescent="0.25">
      <c r="A342" s="93"/>
      <c r="B342" s="96"/>
      <c r="C342" s="22" t="s">
        <v>85</v>
      </c>
      <c r="D342" s="75"/>
      <c r="E342" s="79"/>
      <c r="F342" s="79"/>
      <c r="G342" s="79"/>
      <c r="H342" s="79"/>
      <c r="I342" s="80"/>
      <c r="J342" s="76"/>
      <c r="K342" s="79"/>
      <c r="L342" s="79"/>
      <c r="M342" s="79"/>
      <c r="N342" s="79"/>
      <c r="O342" s="80"/>
      <c r="P342" s="76"/>
      <c r="Q342" s="79"/>
      <c r="R342" s="79"/>
      <c r="S342" s="79"/>
      <c r="T342" s="79"/>
      <c r="U342" s="81"/>
      <c r="V342" s="75">
        <f t="shared" si="108"/>
        <v>0</v>
      </c>
      <c r="W342" s="82"/>
      <c r="X342" s="79"/>
      <c r="Y342" s="79"/>
      <c r="Z342" s="79"/>
      <c r="AA342" s="80"/>
      <c r="AB342" s="76"/>
      <c r="AC342" s="79"/>
      <c r="AD342" s="79"/>
      <c r="AE342" s="79"/>
      <c r="AF342" s="79"/>
      <c r="AG342" s="79"/>
      <c r="AH342" s="80"/>
      <c r="AI342" s="76"/>
      <c r="AJ342" s="79"/>
      <c r="AK342" s="79"/>
      <c r="AL342" s="79"/>
      <c r="AM342" s="79">
        <v>181.11259412370919</v>
      </c>
      <c r="AN342" s="83">
        <f t="shared" si="109"/>
        <v>181.11259412370919</v>
      </c>
      <c r="AO342" s="78">
        <f t="shared" si="110"/>
        <v>181.11259412370919</v>
      </c>
      <c r="AR342" t="s">
        <v>105</v>
      </c>
      <c r="AS342" s="38">
        <v>0</v>
      </c>
      <c r="AT342" s="38">
        <v>0</v>
      </c>
      <c r="AU342" s="38">
        <v>0</v>
      </c>
      <c r="AV342" s="38">
        <v>0</v>
      </c>
      <c r="AW342" s="38">
        <v>0</v>
      </c>
      <c r="AX342" s="38">
        <v>0</v>
      </c>
      <c r="AY342" s="38">
        <v>0</v>
      </c>
      <c r="AZ342" s="38">
        <v>0</v>
      </c>
      <c r="BA342" s="38">
        <v>0</v>
      </c>
      <c r="BB342" s="38">
        <v>0</v>
      </c>
      <c r="BC342" s="38">
        <v>0</v>
      </c>
      <c r="BD342" s="38">
        <v>0</v>
      </c>
      <c r="BF342" s="38"/>
      <c r="BG342" s="38" t="s">
        <v>81</v>
      </c>
      <c r="BH342" s="38">
        <v>4.3953152253299317</v>
      </c>
      <c r="BI342" s="38">
        <v>0</v>
      </c>
      <c r="BJ342" s="38">
        <v>0</v>
      </c>
      <c r="BK342" s="38">
        <v>0</v>
      </c>
      <c r="BL342" s="38">
        <v>0</v>
      </c>
      <c r="BM342" s="38">
        <v>0</v>
      </c>
      <c r="BN342" s="38">
        <v>0</v>
      </c>
      <c r="BO342" s="38">
        <v>1.8919406218144749E-2</v>
      </c>
      <c r="BP342" s="38">
        <v>1.8919406218144749E-2</v>
      </c>
      <c r="BQ342" s="38">
        <v>31.837989670722624</v>
      </c>
      <c r="BR342" s="38">
        <v>0.2489685068094212</v>
      </c>
      <c r="BS342" s="38">
        <v>36.520112215298262</v>
      </c>
      <c r="BT342" s="38"/>
      <c r="BV342" t="s">
        <v>87</v>
      </c>
      <c r="BW342" s="38">
        <v>0.27581490043265477</v>
      </c>
      <c r="BX342" s="38">
        <v>0</v>
      </c>
      <c r="BY342" s="38">
        <v>0</v>
      </c>
      <c r="BZ342" s="38">
        <v>0</v>
      </c>
      <c r="CA342" s="38">
        <v>0</v>
      </c>
      <c r="CB342" s="38">
        <v>0</v>
      </c>
      <c r="CC342" s="38">
        <v>0</v>
      </c>
      <c r="CD342" s="38">
        <v>0</v>
      </c>
      <c r="CE342" s="38"/>
      <c r="CF342" s="38">
        <v>0</v>
      </c>
      <c r="CG342" s="38">
        <v>0</v>
      </c>
      <c r="CH342" s="38">
        <v>0</v>
      </c>
      <c r="CI342" s="38">
        <v>0</v>
      </c>
      <c r="CJ342" s="38">
        <v>0</v>
      </c>
      <c r="CK342" s="38"/>
      <c r="CL342" s="38">
        <v>0</v>
      </c>
      <c r="CM342" s="38">
        <v>0</v>
      </c>
      <c r="CN342" s="38">
        <v>0.27581490043265477</v>
      </c>
      <c r="CQ342" t="s">
        <v>89</v>
      </c>
      <c r="CR342" s="38">
        <v>1.5316417774076451E-2</v>
      </c>
      <c r="CS342" s="38">
        <v>0</v>
      </c>
      <c r="CT342" s="38">
        <v>0</v>
      </c>
      <c r="CU342" s="38">
        <v>0</v>
      </c>
      <c r="CV342" s="38">
        <v>0</v>
      </c>
      <c r="CW342" s="38">
        <v>0</v>
      </c>
      <c r="CX342" s="38">
        <v>0</v>
      </c>
      <c r="CY342" s="38">
        <v>0</v>
      </c>
      <c r="CZ342" s="38">
        <v>0</v>
      </c>
      <c r="DA342" s="38">
        <v>0</v>
      </c>
      <c r="DB342" s="38">
        <v>0</v>
      </c>
      <c r="DC342" s="38">
        <v>1.5316417774076451E-2</v>
      </c>
      <c r="DF342" t="s">
        <v>90</v>
      </c>
      <c r="DG342" s="38">
        <v>1.9366849115252591</v>
      </c>
      <c r="DH342" s="38">
        <v>0</v>
      </c>
      <c r="DI342" s="38">
        <v>0</v>
      </c>
      <c r="DJ342" s="38">
        <v>0</v>
      </c>
      <c r="DK342" s="38">
        <v>0</v>
      </c>
      <c r="DL342" s="38">
        <v>0</v>
      </c>
      <c r="DM342" s="38">
        <v>9.6061637507153325E-2</v>
      </c>
      <c r="DN342" s="38">
        <v>0.22285446266884293</v>
      </c>
      <c r="DO342" s="38">
        <f t="shared" si="107"/>
        <v>2.2556010117012555</v>
      </c>
      <c r="DQ342" s="38"/>
      <c r="DR342" s="38" t="s">
        <v>89</v>
      </c>
      <c r="DS342" s="38">
        <v>0.10262774155149994</v>
      </c>
      <c r="DT342" s="38">
        <v>0</v>
      </c>
      <c r="DU342" s="38">
        <v>0</v>
      </c>
      <c r="DV342" s="38">
        <v>0</v>
      </c>
      <c r="DW342" s="38">
        <v>0</v>
      </c>
      <c r="DX342" s="38"/>
      <c r="DY342" s="38">
        <v>0</v>
      </c>
      <c r="DZ342" s="38">
        <v>0</v>
      </c>
      <c r="EA342" s="38">
        <v>0</v>
      </c>
      <c r="EB342" s="38">
        <v>0.10262774155149994</v>
      </c>
      <c r="EE342" t="s">
        <v>81</v>
      </c>
      <c r="EF342" s="38">
        <v>1.857256769249192E-6</v>
      </c>
      <c r="EG342" s="38">
        <v>0</v>
      </c>
      <c r="EH342" s="38">
        <v>0</v>
      </c>
      <c r="EI342" s="38">
        <v>0</v>
      </c>
      <c r="EJ342" s="38">
        <v>0</v>
      </c>
      <c r="EK342" s="38">
        <v>0</v>
      </c>
      <c r="EL342" s="38">
        <v>0</v>
      </c>
      <c r="EM342" s="38">
        <v>0</v>
      </c>
      <c r="EN342" s="38">
        <v>1.857256769249192E-6</v>
      </c>
      <c r="EQ342" t="s">
        <v>81</v>
      </c>
      <c r="ER342" s="38">
        <v>0</v>
      </c>
      <c r="ES342" s="38">
        <v>0</v>
      </c>
      <c r="ET342" s="38">
        <v>0</v>
      </c>
      <c r="EU342" s="38">
        <v>0</v>
      </c>
      <c r="EV342" s="38">
        <v>54.676724724981803</v>
      </c>
      <c r="EW342" s="38">
        <v>0</v>
      </c>
      <c r="EX342" s="38">
        <v>413.1959340458958</v>
      </c>
      <c r="EY342" s="38">
        <v>0</v>
      </c>
      <c r="EZ342" s="38">
        <v>467.87265877087759</v>
      </c>
      <c r="FC342" t="s">
        <v>81</v>
      </c>
      <c r="FD342" s="38">
        <v>165.49149112522309</v>
      </c>
      <c r="FE342" s="38">
        <v>0</v>
      </c>
      <c r="FF342" s="38">
        <v>0</v>
      </c>
      <c r="FG342" s="38">
        <v>0</v>
      </c>
      <c r="FH342" s="38">
        <v>0</v>
      </c>
      <c r="FI342" s="38">
        <v>0</v>
      </c>
      <c r="FJ342" s="38">
        <v>0</v>
      </c>
      <c r="FK342" s="38">
        <v>0</v>
      </c>
      <c r="FL342" s="38">
        <v>165.49149112522309</v>
      </c>
      <c r="FP342" s="38"/>
      <c r="FQ342" s="38"/>
      <c r="FR342" s="38"/>
      <c r="FS342" s="38"/>
      <c r="FT342" s="38"/>
      <c r="FU342" s="38"/>
      <c r="FV342" s="38"/>
      <c r="FZ342" s="38"/>
      <c r="GA342" s="38"/>
      <c r="GB342" s="38"/>
      <c r="GC342" s="38"/>
      <c r="GD342" s="38"/>
      <c r="GE342" s="38"/>
      <c r="GF342" s="38"/>
      <c r="GG342" s="38"/>
      <c r="GH342" s="38"/>
      <c r="GI342" s="38"/>
      <c r="GL342" s="38" t="s">
        <v>118</v>
      </c>
      <c r="GM342" s="38">
        <v>0</v>
      </c>
      <c r="GN342" s="38"/>
      <c r="GO342" s="38"/>
      <c r="GP342" s="38"/>
      <c r="GQ342" s="38"/>
      <c r="GR342" s="38"/>
      <c r="GS342" s="38">
        <v>1.2764303639797883</v>
      </c>
      <c r="GT342" s="38"/>
      <c r="GU342" s="38">
        <v>1.2764303639797883</v>
      </c>
      <c r="GX342" t="s">
        <v>91</v>
      </c>
      <c r="GY342" s="38">
        <v>0</v>
      </c>
      <c r="GZ342" s="38"/>
      <c r="HA342" s="38"/>
      <c r="HB342" s="38"/>
      <c r="HC342" s="38"/>
      <c r="HD342" s="38"/>
      <c r="HE342" s="38"/>
      <c r="HF342" s="38"/>
      <c r="HG342" s="38">
        <v>0</v>
      </c>
      <c r="HO342">
        <v>0</v>
      </c>
      <c r="HQ342">
        <f t="shared" si="111"/>
        <v>0</v>
      </c>
    </row>
    <row r="343" spans="1:225" ht="18" x14ac:dyDescent="0.25">
      <c r="A343" s="93"/>
      <c r="B343" s="96"/>
      <c r="C343" s="23" t="s">
        <v>86</v>
      </c>
      <c r="D343" s="71"/>
      <c r="E343" s="72"/>
      <c r="F343" s="72"/>
      <c r="G343" s="72">
        <v>8.6214886858847706</v>
      </c>
      <c r="H343" s="72"/>
      <c r="I343" s="72"/>
      <c r="J343" s="72"/>
      <c r="K343" s="72"/>
      <c r="L343" s="72"/>
      <c r="M343" s="72">
        <v>6.9458601494062897</v>
      </c>
      <c r="N343" s="72"/>
      <c r="O343" s="72"/>
      <c r="P343" s="72"/>
      <c r="Q343" s="72"/>
      <c r="R343" s="72"/>
      <c r="S343" s="72"/>
      <c r="T343" s="72"/>
      <c r="U343" s="73"/>
      <c r="V343" s="71">
        <f t="shared" si="108"/>
        <v>15.56734883529106</v>
      </c>
      <c r="W343" s="71"/>
      <c r="X343" s="72"/>
      <c r="Y343" s="72">
        <v>2.4550152326482002</v>
      </c>
      <c r="Z343" s="72">
        <v>17.167689118236378</v>
      </c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>
        <v>0</v>
      </c>
      <c r="AL343" s="72"/>
      <c r="AM343" s="72">
        <v>7.944616406799585</v>
      </c>
      <c r="AN343" s="74">
        <f t="shared" si="109"/>
        <v>27.567320757684165</v>
      </c>
      <c r="AO343" s="74">
        <f t="shared" si="110"/>
        <v>43.134669592975229</v>
      </c>
      <c r="AR343" t="s">
        <v>102</v>
      </c>
      <c r="AS343" s="38">
        <v>611.86568752462904</v>
      </c>
      <c r="AT343" s="38">
        <v>0</v>
      </c>
      <c r="AU343" s="38">
        <v>822.46657952128544</v>
      </c>
      <c r="AV343" s="38">
        <v>3133.5416225734766</v>
      </c>
      <c r="AW343" s="38">
        <v>735.57213004147718</v>
      </c>
      <c r="AX343" s="38">
        <v>0</v>
      </c>
      <c r="AY343" s="38">
        <v>0</v>
      </c>
      <c r="AZ343" s="38">
        <v>0</v>
      </c>
      <c r="BA343" s="38">
        <v>0</v>
      </c>
      <c r="BB343" s="38">
        <v>0</v>
      </c>
      <c r="BC343" s="38">
        <v>0</v>
      </c>
      <c r="BD343" s="38">
        <v>5303.4460196608679</v>
      </c>
      <c r="BF343" s="38"/>
      <c r="BG343" s="38" t="s">
        <v>91</v>
      </c>
      <c r="BH343" s="38">
        <v>235.31877365332437</v>
      </c>
      <c r="BI343" s="38">
        <v>0</v>
      </c>
      <c r="BJ343" s="38">
        <v>0</v>
      </c>
      <c r="BK343" s="38">
        <v>0</v>
      </c>
      <c r="BL343" s="38">
        <v>0</v>
      </c>
      <c r="BM343" s="38">
        <v>0</v>
      </c>
      <c r="BN343" s="38">
        <v>0</v>
      </c>
      <c r="BO343" s="38">
        <v>0</v>
      </c>
      <c r="BP343" s="38">
        <v>0</v>
      </c>
      <c r="BQ343" s="38">
        <v>0</v>
      </c>
      <c r="BR343" s="38">
        <v>0</v>
      </c>
      <c r="BS343" s="38">
        <v>235.31877365332437</v>
      </c>
      <c r="BT343" s="38"/>
      <c r="BV343" t="s">
        <v>88</v>
      </c>
      <c r="BW343" s="38">
        <v>0.29525121996138004</v>
      </c>
      <c r="BX343" s="38">
        <v>0</v>
      </c>
      <c r="BY343" s="38">
        <v>0</v>
      </c>
      <c r="BZ343" s="38">
        <v>0</v>
      </c>
      <c r="CA343" s="38">
        <v>0</v>
      </c>
      <c r="CB343" s="38">
        <v>0</v>
      </c>
      <c r="CC343" s="38">
        <v>0</v>
      </c>
      <c r="CD343" s="38">
        <v>0</v>
      </c>
      <c r="CE343" s="38"/>
      <c r="CF343" s="38">
        <v>0</v>
      </c>
      <c r="CG343" s="38">
        <v>0</v>
      </c>
      <c r="CH343" s="38">
        <v>0</v>
      </c>
      <c r="CI343" s="38">
        <v>0</v>
      </c>
      <c r="CJ343" s="38">
        <v>0</v>
      </c>
      <c r="CK343" s="38"/>
      <c r="CL343" s="38">
        <v>0</v>
      </c>
      <c r="CM343" s="38">
        <v>0</v>
      </c>
      <c r="CN343" s="38">
        <v>0.29525121996138004</v>
      </c>
      <c r="CQ343" t="s">
        <v>90</v>
      </c>
      <c r="CR343" s="38">
        <v>23.993301020093792</v>
      </c>
      <c r="CS343" s="38">
        <v>0</v>
      </c>
      <c r="CT343" s="38">
        <v>0</v>
      </c>
      <c r="CU343" s="38">
        <v>0</v>
      </c>
      <c r="CV343" s="38">
        <v>0</v>
      </c>
      <c r="CW343" s="38">
        <v>0</v>
      </c>
      <c r="CX343" s="38">
        <v>0</v>
      </c>
      <c r="CY343" s="38">
        <v>0</v>
      </c>
      <c r="CZ343" s="38">
        <v>0</v>
      </c>
      <c r="DA343" s="38">
        <v>0</v>
      </c>
      <c r="DB343" s="38">
        <v>0</v>
      </c>
      <c r="DC343" s="38">
        <v>23.993301020093792</v>
      </c>
      <c r="DF343" t="s">
        <v>91</v>
      </c>
      <c r="DG343" s="38">
        <v>0.49955295169289798</v>
      </c>
      <c r="DH343" s="38">
        <v>0</v>
      </c>
      <c r="DI343" s="38">
        <v>0</v>
      </c>
      <c r="DJ343" s="38">
        <v>0</v>
      </c>
      <c r="DK343" s="38">
        <v>0</v>
      </c>
      <c r="DL343" s="38">
        <v>0</v>
      </c>
      <c r="DM343" s="38">
        <v>0</v>
      </c>
      <c r="DN343" s="38">
        <v>0</v>
      </c>
      <c r="DO343" s="38">
        <f t="shared" si="107"/>
        <v>0.49955295169289798</v>
      </c>
      <c r="DQ343" s="38"/>
      <c r="DR343" s="38" t="s">
        <v>90</v>
      </c>
      <c r="DS343" s="38">
        <v>1.7660323052130091</v>
      </c>
      <c r="DT343" s="38">
        <v>0</v>
      </c>
      <c r="DU343" s="38">
        <v>0</v>
      </c>
      <c r="DV343" s="38">
        <v>0</v>
      </c>
      <c r="DW343" s="38">
        <v>0</v>
      </c>
      <c r="DX343" s="38"/>
      <c r="DY343" s="38">
        <v>0</v>
      </c>
      <c r="DZ343" s="38">
        <v>2.8732419892792575E-2</v>
      </c>
      <c r="EA343" s="38">
        <v>7.8837009705840538E-2</v>
      </c>
      <c r="EB343" s="38">
        <v>1.8736017348116423</v>
      </c>
      <c r="EE343" t="s">
        <v>91</v>
      </c>
      <c r="EF343" s="38">
        <v>35.016138507685824</v>
      </c>
      <c r="EG343" s="38">
        <v>0</v>
      </c>
      <c r="EH343" s="38">
        <v>0</v>
      </c>
      <c r="EI343" s="38">
        <v>0</v>
      </c>
      <c r="EJ343" s="38">
        <v>0</v>
      </c>
      <c r="EK343" s="38">
        <v>0</v>
      </c>
      <c r="EL343" s="38">
        <v>0</v>
      </c>
      <c r="EM343" s="38">
        <v>0</v>
      </c>
      <c r="EN343" s="38">
        <v>35.016138507685824</v>
      </c>
      <c r="EQ343" t="s">
        <v>91</v>
      </c>
      <c r="ER343" s="38">
        <v>1.04104891450512</v>
      </c>
      <c r="ES343" s="38">
        <v>0</v>
      </c>
      <c r="ET343" s="38">
        <v>0</v>
      </c>
      <c r="EU343" s="38">
        <v>0</v>
      </c>
      <c r="EV343" s="38">
        <v>0</v>
      </c>
      <c r="EW343" s="38">
        <v>0</v>
      </c>
      <c r="EX343" s="38">
        <v>0</v>
      </c>
      <c r="EY343" s="38">
        <v>0</v>
      </c>
      <c r="EZ343" s="38">
        <v>1.04104891450512</v>
      </c>
      <c r="FC343" t="s">
        <v>91</v>
      </c>
      <c r="FD343" s="38">
        <v>13.554842828387455</v>
      </c>
      <c r="FE343" s="38">
        <v>0</v>
      </c>
      <c r="FF343" s="38">
        <v>0</v>
      </c>
      <c r="FG343" s="38">
        <v>0</v>
      </c>
      <c r="FH343" s="38">
        <v>0</v>
      </c>
      <c r="FI343" s="38">
        <v>0</v>
      </c>
      <c r="FJ343" s="38">
        <v>0</v>
      </c>
      <c r="FK343" s="38">
        <v>0</v>
      </c>
      <c r="FL343" s="38">
        <v>13.554842828387455</v>
      </c>
      <c r="FP343" s="38"/>
      <c r="FQ343" s="38"/>
      <c r="FR343" s="38"/>
      <c r="FS343" s="38"/>
      <c r="FT343" s="38"/>
      <c r="FU343" s="38"/>
      <c r="FV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L343" s="38" t="s">
        <v>91</v>
      </c>
      <c r="GM343" s="38">
        <v>0</v>
      </c>
      <c r="GN343" s="38"/>
      <c r="GO343" s="38"/>
      <c r="GP343" s="38"/>
      <c r="GQ343" s="38"/>
      <c r="GS343" s="38"/>
      <c r="GT343" s="38"/>
      <c r="GU343" s="38">
        <v>0</v>
      </c>
      <c r="GX343" t="s">
        <v>76</v>
      </c>
      <c r="GY343" s="38">
        <v>0</v>
      </c>
      <c r="GZ343" s="38">
        <v>73.968997802218496</v>
      </c>
      <c r="HA343" s="38">
        <v>0</v>
      </c>
      <c r="HB343" s="38">
        <v>0.2714126199289888</v>
      </c>
      <c r="HC343" s="38">
        <v>0.43273216960525895</v>
      </c>
      <c r="HD343" s="38">
        <v>0</v>
      </c>
      <c r="HE343" s="38">
        <v>1480.2451219874254</v>
      </c>
      <c r="HF343" s="38">
        <v>3196.5765154621927</v>
      </c>
      <c r="HG343" s="38">
        <v>4751.4947800413702</v>
      </c>
      <c r="HO343">
        <v>0</v>
      </c>
      <c r="HQ343">
        <f t="shared" si="111"/>
        <v>0</v>
      </c>
    </row>
    <row r="344" spans="1:225" ht="18" x14ac:dyDescent="0.25">
      <c r="A344" s="93"/>
      <c r="B344" s="96"/>
      <c r="C344" s="22" t="s">
        <v>87</v>
      </c>
      <c r="D344" s="75"/>
      <c r="E344" s="76">
        <v>0.19364217196288316</v>
      </c>
      <c r="F344" s="76"/>
      <c r="G344" s="76">
        <v>6.4174947903866197</v>
      </c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7"/>
      <c r="V344" s="75">
        <f t="shared" si="108"/>
        <v>6.6111369623495033</v>
      </c>
      <c r="W344" s="75"/>
      <c r="X344" s="76"/>
      <c r="Y344" s="76"/>
      <c r="Z344" s="76">
        <v>1.4733024655558984</v>
      </c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>
        <v>0</v>
      </c>
      <c r="AL344" s="76"/>
      <c r="AM344" s="76">
        <v>9.262412809313048</v>
      </c>
      <c r="AN344" s="78">
        <f t="shared" si="109"/>
        <v>10.735715274868946</v>
      </c>
      <c r="AO344" s="78">
        <f t="shared" si="110"/>
        <v>17.346852237218449</v>
      </c>
      <c r="BF344" s="38"/>
      <c r="BG344" s="38" t="s">
        <v>76</v>
      </c>
      <c r="BH344" s="38">
        <v>417.65739877712372</v>
      </c>
      <c r="BI344" s="38">
        <v>62.619578993584241</v>
      </c>
      <c r="BJ344" s="38">
        <v>0</v>
      </c>
      <c r="BK344" s="38">
        <v>60.109555594796319</v>
      </c>
      <c r="BL344" s="38">
        <v>13.922768121013483</v>
      </c>
      <c r="BM344" s="38">
        <v>6.7868113502957526</v>
      </c>
      <c r="BN344" s="38">
        <v>0.19364217196288316</v>
      </c>
      <c r="BO344" s="38">
        <v>1.8919406218144749E-2</v>
      </c>
      <c r="BP344" s="38">
        <v>1.8919406218144749E-2</v>
      </c>
      <c r="BQ344" s="38">
        <v>31.855363713447886</v>
      </c>
      <c r="BR344" s="38">
        <v>0.2489685068094212</v>
      </c>
      <c r="BS344" s="38">
        <v>593.43192604146998</v>
      </c>
      <c r="BT344" s="38"/>
      <c r="BV344" t="s">
        <v>89</v>
      </c>
      <c r="BW344" s="38">
        <v>0.2548183832315124</v>
      </c>
      <c r="BX344" s="38">
        <v>0</v>
      </c>
      <c r="BY344" s="38">
        <v>0</v>
      </c>
      <c r="BZ344" s="38">
        <v>0</v>
      </c>
      <c r="CA344" s="38">
        <v>0</v>
      </c>
      <c r="CB344" s="38">
        <v>0</v>
      </c>
      <c r="CC344" s="38">
        <v>0</v>
      </c>
      <c r="CD344" s="38">
        <v>0</v>
      </c>
      <c r="CE344" s="38"/>
      <c r="CF344" s="38">
        <v>0</v>
      </c>
      <c r="CG344" s="38">
        <v>0</v>
      </c>
      <c r="CH344" s="38">
        <v>0</v>
      </c>
      <c r="CI344" s="38">
        <v>0</v>
      </c>
      <c r="CJ344" s="38">
        <v>0</v>
      </c>
      <c r="CK344" s="38"/>
      <c r="CL344" s="38">
        <v>0</v>
      </c>
      <c r="CM344" s="38">
        <v>0</v>
      </c>
      <c r="CN344" s="38">
        <v>0.2548183832315124</v>
      </c>
      <c r="CQ344" t="s">
        <v>91</v>
      </c>
      <c r="CR344" s="38">
        <v>0.2199474722722872</v>
      </c>
      <c r="CS344" s="38">
        <v>0</v>
      </c>
      <c r="CT344" s="38">
        <v>0</v>
      </c>
      <c r="CU344" s="38">
        <v>0</v>
      </c>
      <c r="CV344" s="38">
        <v>0</v>
      </c>
      <c r="CW344" s="38">
        <v>0</v>
      </c>
      <c r="CX344" s="38">
        <v>0</v>
      </c>
      <c r="CY344" s="38">
        <v>0</v>
      </c>
      <c r="CZ344" s="38">
        <v>0</v>
      </c>
      <c r="DA344" s="38">
        <v>0</v>
      </c>
      <c r="DB344" s="38">
        <v>0</v>
      </c>
      <c r="DC344" s="38">
        <v>0.2199474722722872</v>
      </c>
      <c r="DF344" t="s">
        <v>76</v>
      </c>
      <c r="DG344" s="38">
        <v>3.3838743027719542</v>
      </c>
      <c r="DH344" s="38">
        <v>1.0930231600552855</v>
      </c>
      <c r="DI344" s="38">
        <v>0</v>
      </c>
      <c r="DJ344" s="38">
        <v>5.5792173760100328</v>
      </c>
      <c r="DK344" s="38">
        <v>0</v>
      </c>
      <c r="DL344" s="38">
        <v>0</v>
      </c>
      <c r="DM344" s="38">
        <v>23.883157786611495</v>
      </c>
      <c r="DN344" s="38">
        <v>4.6181725128688802</v>
      </c>
      <c r="DO344" s="38">
        <f t="shared" si="107"/>
        <v>38.557445138317647</v>
      </c>
      <c r="DQ344" s="38"/>
      <c r="DR344" s="38" t="s">
        <v>91</v>
      </c>
      <c r="DS344" s="38">
        <v>2.5650870836461568</v>
      </c>
      <c r="DT344" s="38">
        <v>0</v>
      </c>
      <c r="DU344" s="38">
        <v>0</v>
      </c>
      <c r="DV344" s="38">
        <v>0</v>
      </c>
      <c r="DW344" s="38">
        <v>0</v>
      </c>
      <c r="DX344" s="38"/>
      <c r="DY344" s="38">
        <v>0</v>
      </c>
      <c r="DZ344" s="38">
        <v>0</v>
      </c>
      <c r="EA344" s="38">
        <v>0</v>
      </c>
      <c r="EB344" s="38">
        <v>2.5650870836461568</v>
      </c>
      <c r="EE344" t="s">
        <v>76</v>
      </c>
      <c r="EF344" s="38">
        <v>46.713789323633996</v>
      </c>
      <c r="EG344" s="38">
        <v>2.722907949706622</v>
      </c>
      <c r="EH344" s="38">
        <v>0</v>
      </c>
      <c r="EI344" s="38">
        <v>0.94858053637727957</v>
      </c>
      <c r="EJ344" s="38">
        <v>0.77588678669854583</v>
      </c>
      <c r="EK344" s="38">
        <v>0</v>
      </c>
      <c r="EL344" s="38">
        <v>0</v>
      </c>
      <c r="EM344" s="38">
        <v>0</v>
      </c>
      <c r="EN344" s="38">
        <v>51.161164596416441</v>
      </c>
      <c r="EQ344" t="s">
        <v>76</v>
      </c>
      <c r="ER344" s="38">
        <v>2.5148405942647205</v>
      </c>
      <c r="ES344" s="38">
        <v>0.2054148096</v>
      </c>
      <c r="ET344" s="38">
        <v>0</v>
      </c>
      <c r="EU344" s="38">
        <v>0</v>
      </c>
      <c r="EV344" s="38">
        <v>54.676724724981803</v>
      </c>
      <c r="EW344" s="38">
        <v>0</v>
      </c>
      <c r="EX344" s="38">
        <v>413.1959340458958</v>
      </c>
      <c r="EY344" s="38">
        <v>0</v>
      </c>
      <c r="EZ344" s="38">
        <v>470.5929141747423</v>
      </c>
      <c r="FC344" t="s">
        <v>76</v>
      </c>
      <c r="FD344" s="38">
        <v>197.62547119651612</v>
      </c>
      <c r="FE344" s="38">
        <v>1.4370047999999998E-2</v>
      </c>
      <c r="FF344" s="38">
        <v>0</v>
      </c>
      <c r="FG344" s="38">
        <v>0</v>
      </c>
      <c r="FH344" s="38">
        <v>0</v>
      </c>
      <c r="FI344" s="38">
        <v>0</v>
      </c>
      <c r="FJ344" s="38">
        <v>0</v>
      </c>
      <c r="FK344" s="38">
        <v>0</v>
      </c>
      <c r="FL344" s="38">
        <v>197.63984124451611</v>
      </c>
      <c r="FP344" s="38"/>
      <c r="FQ344" s="38"/>
      <c r="FR344" s="38"/>
      <c r="FS344" s="38"/>
      <c r="FT344" s="38"/>
      <c r="FU344" s="38"/>
      <c r="FV344" s="38"/>
      <c r="FZ344" s="38"/>
      <c r="GA344" s="38"/>
      <c r="GB344" s="38"/>
      <c r="GC344" s="38"/>
      <c r="GD344" s="38"/>
      <c r="GE344" s="38"/>
      <c r="GF344" s="38"/>
      <c r="GG344" s="38"/>
      <c r="GH344" s="38"/>
      <c r="GI344" s="38"/>
      <c r="GL344" s="38" t="s">
        <v>119</v>
      </c>
      <c r="GM344" s="38"/>
      <c r="GN344" s="38">
        <v>0</v>
      </c>
      <c r="GO344" s="38">
        <v>0</v>
      </c>
      <c r="GP344" s="38"/>
      <c r="GQ344" s="38"/>
      <c r="GR344" s="38">
        <v>936.05838102612563</v>
      </c>
      <c r="GS344" s="38">
        <v>600.63127166301706</v>
      </c>
      <c r="GT344" s="38">
        <v>0</v>
      </c>
      <c r="GU344" s="38">
        <v>1536.6896526891428</v>
      </c>
      <c r="HF344">
        <v>0</v>
      </c>
      <c r="HO344">
        <v>0</v>
      </c>
      <c r="HQ344">
        <f t="shared" si="111"/>
        <v>0</v>
      </c>
    </row>
    <row r="345" spans="1:225" ht="18" x14ac:dyDescent="0.25">
      <c r="A345" s="93"/>
      <c r="B345" s="96"/>
      <c r="C345" s="23" t="s">
        <v>88</v>
      </c>
      <c r="D345" s="71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3"/>
      <c r="V345" s="71">
        <f t="shared" si="108"/>
        <v>0</v>
      </c>
      <c r="W345" s="71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>
        <v>51.33862473638753</v>
      </c>
      <c r="AN345" s="74">
        <f t="shared" si="109"/>
        <v>51.33862473638753</v>
      </c>
      <c r="AO345" s="74">
        <f t="shared" si="110"/>
        <v>51.33862473638753</v>
      </c>
      <c r="BV345" t="s">
        <v>90</v>
      </c>
      <c r="BW345" s="38">
        <v>0.67986931366906067</v>
      </c>
      <c r="BX345" s="38">
        <v>0</v>
      </c>
      <c r="BY345" s="38">
        <v>0</v>
      </c>
      <c r="BZ345" s="38">
        <v>0</v>
      </c>
      <c r="CA345" s="38">
        <v>0</v>
      </c>
      <c r="CB345" s="38">
        <v>0</v>
      </c>
      <c r="CC345" s="38">
        <v>0</v>
      </c>
      <c r="CD345" s="38">
        <v>0</v>
      </c>
      <c r="CE345" s="38"/>
      <c r="CF345" s="38">
        <v>0</v>
      </c>
      <c r="CG345" s="38">
        <v>0</v>
      </c>
      <c r="CH345" s="38">
        <v>0</v>
      </c>
      <c r="CI345" s="38">
        <v>2.746826251571864E-3</v>
      </c>
      <c r="CJ345" s="38">
        <v>7.8944689277302624E-3</v>
      </c>
      <c r="CK345" s="38"/>
      <c r="CL345" s="38">
        <v>0</v>
      </c>
      <c r="CM345" s="38">
        <v>0</v>
      </c>
      <c r="CN345" s="38">
        <v>0.69051060884836279</v>
      </c>
      <c r="CQ345" t="s">
        <v>76</v>
      </c>
      <c r="CR345" s="38">
        <v>282.42157519700049</v>
      </c>
      <c r="CS345" s="38">
        <v>0</v>
      </c>
      <c r="CT345" s="38">
        <v>0</v>
      </c>
      <c r="CU345" s="38">
        <v>0</v>
      </c>
      <c r="CV345" s="38">
        <v>0</v>
      </c>
      <c r="CW345" s="38">
        <v>0</v>
      </c>
      <c r="CX345" s="38">
        <v>0</v>
      </c>
      <c r="CY345" s="38">
        <v>0</v>
      </c>
      <c r="CZ345" s="38">
        <v>0</v>
      </c>
      <c r="DA345" s="38">
        <v>0</v>
      </c>
      <c r="DB345" s="38">
        <v>0</v>
      </c>
      <c r="DC345" s="38">
        <v>282.42157519700049</v>
      </c>
      <c r="DN345">
        <v>0</v>
      </c>
      <c r="DQ345" s="38"/>
      <c r="DR345" s="38" t="s">
        <v>76</v>
      </c>
      <c r="DS345" s="38">
        <v>85.491852173620543</v>
      </c>
      <c r="DT345" s="38">
        <v>1.6533675243222055</v>
      </c>
      <c r="DU345" s="38">
        <v>0</v>
      </c>
      <c r="DV345" s="38">
        <v>2.703507034704955</v>
      </c>
      <c r="DW345" s="38">
        <v>4.9823072006550577E-3</v>
      </c>
      <c r="DX345" s="38">
        <v>0</v>
      </c>
      <c r="DY345" s="38">
        <v>0.14413218515187215</v>
      </c>
      <c r="DZ345" s="38">
        <v>2.2922798778944986</v>
      </c>
      <c r="EA345" s="38">
        <v>49.390264073430117</v>
      </c>
      <c r="EB345" s="38">
        <v>141.68038517632485</v>
      </c>
      <c r="FP345" s="38"/>
      <c r="FQ345" s="38"/>
      <c r="FR345" s="38"/>
      <c r="FS345" s="38"/>
      <c r="FT345" s="38"/>
      <c r="FU345" s="38"/>
      <c r="FV345" s="38"/>
      <c r="FZ345" s="38"/>
      <c r="GA345" s="38"/>
      <c r="GB345" s="38"/>
      <c r="GC345" s="38"/>
      <c r="GD345" s="38"/>
      <c r="GE345" s="38"/>
      <c r="GF345" s="38"/>
      <c r="GG345" s="38"/>
      <c r="GH345" s="38"/>
      <c r="GI345" s="38"/>
      <c r="GL345" s="38" t="s">
        <v>120</v>
      </c>
      <c r="GM345" s="38"/>
      <c r="GN345" s="38">
        <v>0</v>
      </c>
      <c r="GO345" s="38">
        <v>0</v>
      </c>
      <c r="GP345" s="38"/>
      <c r="GQ345" s="38"/>
      <c r="GR345" s="38">
        <v>557.46594370544972</v>
      </c>
      <c r="GS345" s="38">
        <v>1728.3345269523343</v>
      </c>
      <c r="GT345" s="38">
        <v>0</v>
      </c>
      <c r="GU345" s="38">
        <v>2285.800470657784</v>
      </c>
      <c r="HF345">
        <v>0</v>
      </c>
      <c r="HO345">
        <v>0</v>
      </c>
      <c r="HQ345">
        <f t="shared" si="111"/>
        <v>0</v>
      </c>
    </row>
    <row r="346" spans="1:225" ht="18" x14ac:dyDescent="0.25">
      <c r="A346" s="93"/>
      <c r="B346" s="96"/>
      <c r="C346" s="22" t="s">
        <v>89</v>
      </c>
      <c r="D346" s="75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7"/>
      <c r="V346" s="75">
        <f t="shared" si="108"/>
        <v>0</v>
      </c>
      <c r="W346" s="75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>
        <v>17.44072587557287</v>
      </c>
      <c r="AN346" s="78">
        <f t="shared" si="109"/>
        <v>17.44072587557287</v>
      </c>
      <c r="AO346" s="78">
        <f t="shared" si="110"/>
        <v>17.44072587557287</v>
      </c>
      <c r="BV346" t="s">
        <v>91</v>
      </c>
      <c r="BW346" s="38">
        <v>2.6746201524827562</v>
      </c>
      <c r="BX346" s="38">
        <v>0</v>
      </c>
      <c r="BY346" s="38">
        <v>0</v>
      </c>
      <c r="BZ346" s="38">
        <v>0</v>
      </c>
      <c r="CA346" s="38">
        <v>0</v>
      </c>
      <c r="CB346" s="38">
        <v>0</v>
      </c>
      <c r="CC346" s="38">
        <v>0</v>
      </c>
      <c r="CD346" s="38">
        <v>0</v>
      </c>
      <c r="CE346" s="38"/>
      <c r="CF346" s="38">
        <v>0</v>
      </c>
      <c r="CG346" s="38">
        <v>0</v>
      </c>
      <c r="CH346" s="38">
        <v>0</v>
      </c>
      <c r="CI346" s="38">
        <v>0</v>
      </c>
      <c r="CJ346" s="38">
        <v>0</v>
      </c>
      <c r="CK346" s="38"/>
      <c r="CL346" s="38">
        <v>0</v>
      </c>
      <c r="CM346" s="38">
        <v>0</v>
      </c>
      <c r="CN346" s="38">
        <v>2.6746201524827562</v>
      </c>
      <c r="DA346">
        <v>0</v>
      </c>
      <c r="DN346">
        <v>0</v>
      </c>
      <c r="DQ346" s="38"/>
      <c r="DR346" s="38"/>
      <c r="DS346" s="38"/>
      <c r="DT346" s="38"/>
      <c r="DU346" s="38"/>
      <c r="DV346" s="38"/>
      <c r="DW346" s="38"/>
      <c r="DX346" s="38"/>
      <c r="DY346" s="38"/>
      <c r="DZ346" s="38"/>
      <c r="EA346" s="38">
        <v>0</v>
      </c>
      <c r="EB346" s="38"/>
      <c r="FP346" s="38"/>
      <c r="FQ346" s="38"/>
      <c r="FR346" s="38"/>
      <c r="FS346" s="38"/>
      <c r="FT346" s="38"/>
      <c r="FU346" s="38"/>
      <c r="FV346" s="38"/>
      <c r="GL346" s="38" t="s">
        <v>76</v>
      </c>
      <c r="GM346" s="38">
        <v>0</v>
      </c>
      <c r="GN346" s="38">
        <v>0</v>
      </c>
      <c r="GO346" s="38">
        <v>0</v>
      </c>
      <c r="GP346" s="38">
        <v>0</v>
      </c>
      <c r="GQ346" s="38">
        <v>0</v>
      </c>
      <c r="GR346" s="38">
        <v>1493.5243247315752</v>
      </c>
      <c r="GS346" s="38">
        <v>2330.2422289793312</v>
      </c>
      <c r="GT346" s="38">
        <v>0</v>
      </c>
      <c r="GU346" s="38">
        <v>3823.7665537109069</v>
      </c>
      <c r="HF346">
        <v>0</v>
      </c>
    </row>
    <row r="347" spans="1:225" ht="18" x14ac:dyDescent="0.25">
      <c r="A347" s="93"/>
      <c r="B347" s="96"/>
      <c r="C347" s="23" t="s">
        <v>90</v>
      </c>
      <c r="D347" s="71"/>
      <c r="E347" s="72"/>
      <c r="F347" s="72"/>
      <c r="G347" s="72"/>
      <c r="H347" s="72"/>
      <c r="I347" s="72"/>
      <c r="J347" s="72"/>
      <c r="K347" s="72"/>
      <c r="L347" s="72">
        <v>0</v>
      </c>
      <c r="M347" s="72"/>
      <c r="N347" s="72"/>
      <c r="O347" s="72"/>
      <c r="P347" s="72"/>
      <c r="Q347" s="72"/>
      <c r="R347" s="72"/>
      <c r="S347" s="72"/>
      <c r="T347" s="72"/>
      <c r="U347" s="73"/>
      <c r="V347" s="71">
        <f t="shared" si="108"/>
        <v>0</v>
      </c>
      <c r="W347" s="71"/>
      <c r="X347" s="72"/>
      <c r="Y347" s="72"/>
      <c r="Z347" s="72"/>
      <c r="AA347" s="72"/>
      <c r="AB347" s="72">
        <v>0.34886571485607476</v>
      </c>
      <c r="AC347" s="72"/>
      <c r="AD347" s="72">
        <v>0.46133892039166158</v>
      </c>
      <c r="AE347" s="72"/>
      <c r="AF347" s="72"/>
      <c r="AG347" s="72"/>
      <c r="AH347" s="72"/>
      <c r="AI347" s="72"/>
      <c r="AJ347" s="72"/>
      <c r="AK347" s="72"/>
      <c r="AL347" s="72"/>
      <c r="AM347" s="72">
        <v>38.757007483129058</v>
      </c>
      <c r="AN347" s="74">
        <f t="shared" si="109"/>
        <v>39.567212118376794</v>
      </c>
      <c r="AO347" s="74">
        <f t="shared" si="110"/>
        <v>39.567212118376794</v>
      </c>
      <c r="BV347" t="s">
        <v>76</v>
      </c>
      <c r="BW347" s="38">
        <v>243.46007435905904</v>
      </c>
      <c r="BX347" s="38">
        <v>147.02912786986681</v>
      </c>
      <c r="BY347" s="38">
        <v>0</v>
      </c>
      <c r="BZ347" s="38">
        <v>116.63759994983184</v>
      </c>
      <c r="CA347" s="38">
        <v>12.264881167140359</v>
      </c>
      <c r="CB347" s="38">
        <v>27.991994380475401</v>
      </c>
      <c r="CC347" s="38">
        <v>2.0889444996168431</v>
      </c>
      <c r="CD347" s="38">
        <v>17.974281545921656</v>
      </c>
      <c r="CE347" s="38">
        <v>0</v>
      </c>
      <c r="CF347" s="38">
        <v>1.4916613958664294E-2</v>
      </c>
      <c r="CG347" s="38">
        <v>569.89934611823207</v>
      </c>
      <c r="CH347" s="38">
        <v>154.53692416678555</v>
      </c>
      <c r="CI347" s="38">
        <v>2.746826251571864E-3</v>
      </c>
      <c r="CJ347" s="38">
        <v>87.863883232620651</v>
      </c>
      <c r="CK347" s="38">
        <v>0</v>
      </c>
      <c r="CL347" s="38">
        <v>0</v>
      </c>
      <c r="CM347" s="38">
        <v>0</v>
      </c>
      <c r="CN347" s="38">
        <v>1379.7647207297605</v>
      </c>
      <c r="DA347">
        <v>0</v>
      </c>
      <c r="DN347">
        <v>0</v>
      </c>
      <c r="EA347">
        <v>0</v>
      </c>
      <c r="FP347" s="38"/>
      <c r="FQ347" s="38"/>
      <c r="FR347" s="38"/>
      <c r="FS347" s="38"/>
      <c r="FT347" s="38"/>
      <c r="FU347" s="38"/>
      <c r="FV347" s="38"/>
      <c r="GS347">
        <v>0</v>
      </c>
      <c r="HF347">
        <v>0</v>
      </c>
    </row>
    <row r="348" spans="1:225" ht="18" x14ac:dyDescent="0.25">
      <c r="A348" s="93"/>
      <c r="B348" s="96"/>
      <c r="C348" s="22" t="s">
        <v>91</v>
      </c>
      <c r="D348" s="75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7"/>
      <c r="V348" s="75">
        <f t="shared" si="108"/>
        <v>0</v>
      </c>
      <c r="W348" s="75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>
        <v>667.78941234798185</v>
      </c>
      <c r="AN348" s="78">
        <f t="shared" si="109"/>
        <v>667.78941234798185</v>
      </c>
      <c r="AO348" s="78">
        <f t="shared" si="110"/>
        <v>667.78941234798185</v>
      </c>
      <c r="CJ348">
        <v>0</v>
      </c>
      <c r="DA348">
        <v>0</v>
      </c>
      <c r="DN348">
        <v>0</v>
      </c>
      <c r="EA348">
        <v>0</v>
      </c>
      <c r="FP348" s="38"/>
      <c r="FQ348" s="38"/>
      <c r="FR348" s="38"/>
      <c r="FS348" s="38"/>
      <c r="FT348" s="38"/>
      <c r="FU348" s="38"/>
      <c r="FV348" s="38"/>
      <c r="GS348">
        <v>0</v>
      </c>
      <c r="HF348">
        <v>0</v>
      </c>
    </row>
    <row r="349" spans="1:225" x14ac:dyDescent="0.25">
      <c r="A349" s="93"/>
      <c r="B349" s="96"/>
      <c r="C349" s="23" t="s">
        <v>105</v>
      </c>
      <c r="D349" s="71"/>
      <c r="E349" s="72"/>
      <c r="F349" s="72"/>
      <c r="G349" s="72"/>
      <c r="H349" s="72">
        <v>0</v>
      </c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3"/>
      <c r="V349" s="71">
        <f t="shared" si="108"/>
        <v>0</v>
      </c>
      <c r="W349" s="71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4">
        <f t="shared" si="109"/>
        <v>0</v>
      </c>
      <c r="AO349" s="74">
        <f t="shared" si="110"/>
        <v>0</v>
      </c>
      <c r="CJ349">
        <v>0</v>
      </c>
      <c r="DA349">
        <v>0</v>
      </c>
      <c r="DN349">
        <v>0</v>
      </c>
      <c r="EA349">
        <v>0</v>
      </c>
      <c r="FP349" s="38"/>
      <c r="FQ349" s="38"/>
      <c r="FR349" s="38"/>
      <c r="FS349" s="38"/>
      <c r="FT349" s="38"/>
      <c r="FU349" s="38"/>
      <c r="FV349" s="38"/>
      <c r="GS349">
        <v>0</v>
      </c>
      <c r="HF349">
        <v>0</v>
      </c>
    </row>
    <row r="350" spans="1:225" x14ac:dyDescent="0.25">
      <c r="A350" s="94"/>
      <c r="B350" s="97"/>
      <c r="C350" s="31" t="s">
        <v>92</v>
      </c>
      <c r="D350" s="84">
        <f t="shared" ref="D350:K350" si="112">SUM(D335:D349)</f>
        <v>2.0889444996168431</v>
      </c>
      <c r="E350" s="85">
        <f t="shared" si="112"/>
        <v>28.185636552438282</v>
      </c>
      <c r="F350" s="85">
        <f t="shared" si="112"/>
        <v>17.974281545921656</v>
      </c>
      <c r="G350" s="85">
        <f t="shared" si="112"/>
        <v>3319.7914956851264</v>
      </c>
      <c r="H350" s="85">
        <f t="shared" si="112"/>
        <v>0</v>
      </c>
      <c r="I350" s="85">
        <f t="shared" si="112"/>
        <v>0</v>
      </c>
      <c r="J350" s="85">
        <f t="shared" si="112"/>
        <v>0</v>
      </c>
      <c r="K350" s="85">
        <f t="shared" si="112"/>
        <v>0</v>
      </c>
      <c r="L350" s="85">
        <f>SUM(L335:L349)</f>
        <v>0</v>
      </c>
      <c r="M350" s="85">
        <f>SUM(M335:M349)</f>
        <v>6.9458601494062897</v>
      </c>
      <c r="N350" s="85">
        <f t="shared" ref="N350:S350" si="113">SUM(N335:N349)</f>
        <v>0</v>
      </c>
      <c r="O350" s="85">
        <f t="shared" si="113"/>
        <v>0</v>
      </c>
      <c r="P350" s="85">
        <f t="shared" si="113"/>
        <v>0</v>
      </c>
      <c r="Q350" s="85">
        <f t="shared" si="113"/>
        <v>0</v>
      </c>
      <c r="R350" s="85">
        <f t="shared" si="113"/>
        <v>0</v>
      </c>
      <c r="S350" s="85">
        <f t="shared" si="113"/>
        <v>0</v>
      </c>
      <c r="T350" s="85">
        <f>SUM(T335:T349)</f>
        <v>0</v>
      </c>
      <c r="U350" s="85"/>
      <c r="V350" s="84">
        <f>SUM(D350:T350)</f>
        <v>3374.9862184325093</v>
      </c>
      <c r="W350" s="84">
        <f t="shared" ref="W350:AL350" si="114">SUM(W335:W349)</f>
        <v>0</v>
      </c>
      <c r="X350" s="85">
        <f t="shared" si="114"/>
        <v>0</v>
      </c>
      <c r="Y350" s="85">
        <f t="shared" si="114"/>
        <v>762.97338059313552</v>
      </c>
      <c r="Z350" s="85">
        <f t="shared" si="114"/>
        <v>1111.7733676786393</v>
      </c>
      <c r="AA350" s="85">
        <f t="shared" si="114"/>
        <v>0.2489685068094212</v>
      </c>
      <c r="AB350" s="85">
        <f t="shared" si="114"/>
        <v>3413.162484661872</v>
      </c>
      <c r="AC350" s="85">
        <f t="shared" si="114"/>
        <v>780.99463992761684</v>
      </c>
      <c r="AD350" s="85">
        <f t="shared" si="114"/>
        <v>5928.3527288835094</v>
      </c>
      <c r="AE350" s="85">
        <f t="shared" si="114"/>
        <v>0</v>
      </c>
      <c r="AF350" s="85">
        <f t="shared" si="114"/>
        <v>569.91826552445025</v>
      </c>
      <c r="AG350" s="85">
        <f t="shared" si="114"/>
        <v>154.53692416678555</v>
      </c>
      <c r="AH350" s="85">
        <f t="shared" si="114"/>
        <v>0</v>
      </c>
      <c r="AI350" s="85">
        <f t="shared" si="114"/>
        <v>0</v>
      </c>
      <c r="AJ350" s="85">
        <f t="shared" si="114"/>
        <v>0</v>
      </c>
      <c r="AK350" s="85">
        <f t="shared" si="114"/>
        <v>0</v>
      </c>
      <c r="AL350" s="85">
        <f t="shared" si="114"/>
        <v>0</v>
      </c>
      <c r="AM350" s="85">
        <f>SUM(AM335:AM349)</f>
        <v>1891.1345634486197</v>
      </c>
      <c r="AN350" s="84">
        <f>SUM(W350:AM350)</f>
        <v>14613.095323391437</v>
      </c>
      <c r="AO350" s="86">
        <f>+AN350+V350</f>
        <v>17988.081541823947</v>
      </c>
      <c r="AP350" s="38"/>
      <c r="CJ350">
        <v>0</v>
      </c>
      <c r="DA350">
        <v>0</v>
      </c>
      <c r="DN350">
        <v>0</v>
      </c>
      <c r="EA350">
        <v>0</v>
      </c>
      <c r="FP350" s="38"/>
      <c r="FQ350" s="38"/>
      <c r="FR350" s="38"/>
      <c r="FS350" s="38"/>
      <c r="FT350" s="38"/>
      <c r="FU350" s="38"/>
      <c r="FV350" s="38"/>
      <c r="GS350">
        <v>0</v>
      </c>
      <c r="HF350">
        <v>0</v>
      </c>
    </row>
    <row r="351" spans="1:225" x14ac:dyDescent="0.25">
      <c r="AP351" s="38"/>
      <c r="CJ351">
        <v>0</v>
      </c>
      <c r="DA351">
        <v>0</v>
      </c>
      <c r="DN351">
        <v>0</v>
      </c>
      <c r="EA351">
        <v>0</v>
      </c>
      <c r="FP351" s="38"/>
      <c r="FQ351" s="38"/>
      <c r="FR351" s="38"/>
      <c r="FS351" s="38"/>
      <c r="FT351" s="38"/>
      <c r="FU351" s="38"/>
      <c r="FV351" s="38"/>
      <c r="GS351">
        <v>0</v>
      </c>
      <c r="HF351">
        <v>0</v>
      </c>
    </row>
    <row r="352" spans="1:225" x14ac:dyDescent="0.25">
      <c r="CJ352">
        <v>0</v>
      </c>
      <c r="DA352">
        <v>0</v>
      </c>
      <c r="DN352">
        <v>0</v>
      </c>
      <c r="EA352">
        <v>0</v>
      </c>
      <c r="FP352" s="38"/>
      <c r="FQ352" s="38"/>
      <c r="FR352" s="38"/>
      <c r="FS352" s="38"/>
      <c r="FT352" s="38"/>
      <c r="FU352" s="38"/>
      <c r="FV352" s="38"/>
      <c r="GS352">
        <v>0</v>
      </c>
      <c r="HF352">
        <v>0</v>
      </c>
    </row>
    <row r="353" spans="1:216" x14ac:dyDescent="0.25">
      <c r="A353" s="1"/>
      <c r="B353" s="99" t="s">
        <v>163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S353" t="s">
        <v>128</v>
      </c>
      <c r="CJ353">
        <v>0</v>
      </c>
      <c r="DA353">
        <v>0</v>
      </c>
      <c r="DN353">
        <v>0</v>
      </c>
      <c r="EA353">
        <v>0</v>
      </c>
      <c r="FP353" s="38"/>
      <c r="FQ353" s="38"/>
      <c r="FR353" s="38"/>
      <c r="FS353" s="38"/>
      <c r="FT353" s="38"/>
      <c r="FU353" s="38"/>
      <c r="FV353" s="38"/>
      <c r="GS353">
        <v>0</v>
      </c>
      <c r="HF353">
        <v>0</v>
      </c>
    </row>
    <row r="354" spans="1:216" x14ac:dyDescent="0.25">
      <c r="A354" s="2"/>
      <c r="B354" s="3"/>
      <c r="C354" s="4"/>
      <c r="D354" s="88" t="s">
        <v>0</v>
      </c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9"/>
      <c r="W354" s="90" t="s">
        <v>1</v>
      </c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2"/>
      <c r="AO354" s="5"/>
      <c r="AQ354" t="s">
        <v>145</v>
      </c>
      <c r="AS354" t="s">
        <v>95</v>
      </c>
      <c r="BF354" s="38" t="s">
        <v>145</v>
      </c>
      <c r="BG354" s="38"/>
      <c r="BH354" s="38"/>
      <c r="BI354" s="38" t="s">
        <v>95</v>
      </c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U354" t="s">
        <v>145</v>
      </c>
      <c r="BW354" t="s">
        <v>95</v>
      </c>
      <c r="CP354" t="s">
        <v>145</v>
      </c>
      <c r="CR354" t="s">
        <v>95</v>
      </c>
      <c r="DE354" t="s">
        <v>145</v>
      </c>
      <c r="DG354" t="s">
        <v>95</v>
      </c>
      <c r="DN354">
        <v>0</v>
      </c>
      <c r="DQ354" s="38" t="s">
        <v>145</v>
      </c>
      <c r="DR354" s="38"/>
      <c r="DS354" s="38" t="s">
        <v>95</v>
      </c>
      <c r="DT354" s="38"/>
      <c r="DU354" s="38"/>
      <c r="DV354" s="38"/>
      <c r="DW354" s="38"/>
      <c r="DX354" s="38"/>
      <c r="DY354" s="38"/>
      <c r="DZ354" s="38"/>
      <c r="EA354" s="38"/>
      <c r="EB354" s="38"/>
      <c r="ED354" t="s">
        <v>145</v>
      </c>
      <c r="EF354" t="s">
        <v>95</v>
      </c>
      <c r="EP354" t="s">
        <v>145</v>
      </c>
      <c r="ER354" t="s">
        <v>95</v>
      </c>
      <c r="FB354" t="s">
        <v>145</v>
      </c>
      <c r="FD354" t="s">
        <v>95</v>
      </c>
      <c r="GK354" t="s">
        <v>145</v>
      </c>
      <c r="GM354" t="s">
        <v>95</v>
      </c>
      <c r="GW354" t="s">
        <v>145</v>
      </c>
      <c r="GY354" t="s">
        <v>95</v>
      </c>
    </row>
    <row r="355" spans="1:216" s="43" customFormat="1" ht="15" customHeight="1" x14ac:dyDescent="0.25">
      <c r="A355" s="2"/>
      <c r="B355" s="2" t="str">
        <f>+AQ354</f>
        <v>DEPARTAMENTO DE MADRE DE DIOS</v>
      </c>
      <c r="C355" s="6"/>
      <c r="D355" s="53" t="s">
        <v>2</v>
      </c>
      <c r="E355" s="54" t="s">
        <v>3</v>
      </c>
      <c r="F355" s="54" t="s">
        <v>4</v>
      </c>
      <c r="G355" s="54" t="s">
        <v>5</v>
      </c>
      <c r="H355" s="54" t="s">
        <v>6</v>
      </c>
      <c r="I355" s="54" t="s">
        <v>7</v>
      </c>
      <c r="J355" s="54" t="s">
        <v>8</v>
      </c>
      <c r="K355" s="54" t="s">
        <v>9</v>
      </c>
      <c r="L355" s="54" t="s">
        <v>10</v>
      </c>
      <c r="M355" s="54" t="s">
        <v>11</v>
      </c>
      <c r="N355" s="54" t="s">
        <v>12</v>
      </c>
      <c r="O355" s="54" t="s">
        <v>13</v>
      </c>
      <c r="P355" s="54" t="s">
        <v>14</v>
      </c>
      <c r="Q355" s="54" t="s">
        <v>15</v>
      </c>
      <c r="R355" s="54" t="s">
        <v>16</v>
      </c>
      <c r="S355" s="54" t="s">
        <v>17</v>
      </c>
      <c r="T355" s="54" t="s">
        <v>18</v>
      </c>
      <c r="U355" s="55" t="s">
        <v>19</v>
      </c>
      <c r="V355" s="56" t="s">
        <v>20</v>
      </c>
      <c r="W355" s="53" t="s">
        <v>21</v>
      </c>
      <c r="X355" s="54" t="s">
        <v>22</v>
      </c>
      <c r="Y355" s="54" t="s">
        <v>23</v>
      </c>
      <c r="Z355" s="54" t="s">
        <v>24</v>
      </c>
      <c r="AA355" s="54" t="s">
        <v>25</v>
      </c>
      <c r="AB355" s="54" t="s">
        <v>26</v>
      </c>
      <c r="AC355" s="54" t="s">
        <v>27</v>
      </c>
      <c r="AD355" s="54" t="s">
        <v>28</v>
      </c>
      <c r="AE355" s="54" t="s">
        <v>29</v>
      </c>
      <c r="AF355" s="54" t="s">
        <v>30</v>
      </c>
      <c r="AG355" s="54" t="s">
        <v>31</v>
      </c>
      <c r="AH355" s="54" t="s">
        <v>32</v>
      </c>
      <c r="AI355" s="54" t="s">
        <v>33</v>
      </c>
      <c r="AJ355" s="54" t="s">
        <v>34</v>
      </c>
      <c r="AK355" s="54" t="s">
        <v>35</v>
      </c>
      <c r="AL355" s="54" t="s">
        <v>36</v>
      </c>
      <c r="AM355" s="54" t="s">
        <v>37</v>
      </c>
      <c r="AN355" s="57" t="s">
        <v>38</v>
      </c>
      <c r="AO355" s="57" t="s">
        <v>39</v>
      </c>
      <c r="AS355" s="43" t="s">
        <v>106</v>
      </c>
      <c r="AT355" s="43" t="s">
        <v>72</v>
      </c>
      <c r="AU355" s="43" t="s">
        <v>96</v>
      </c>
      <c r="AV355" s="43" t="s">
        <v>43</v>
      </c>
      <c r="AW355" s="43" t="s">
        <v>107</v>
      </c>
      <c r="AX355" s="43" t="s">
        <v>97</v>
      </c>
      <c r="AY355" s="43" t="s">
        <v>98</v>
      </c>
      <c r="AZ355" s="43" t="s">
        <v>99</v>
      </c>
      <c r="BA355" s="43" t="s">
        <v>44</v>
      </c>
      <c r="BB355" s="43" t="s">
        <v>100</v>
      </c>
      <c r="BC355" s="43" t="s">
        <v>101</v>
      </c>
      <c r="BD355" s="43" t="s">
        <v>102</v>
      </c>
      <c r="BF355" s="52" t="s">
        <v>77</v>
      </c>
      <c r="BG355" s="52"/>
      <c r="BH355" s="52" t="s">
        <v>106</v>
      </c>
      <c r="BI355" s="52" t="s">
        <v>96</v>
      </c>
      <c r="BJ355" s="52" t="s">
        <v>72</v>
      </c>
      <c r="BK355" s="52" t="s">
        <v>43</v>
      </c>
      <c r="BL355" s="52" t="s">
        <v>61</v>
      </c>
      <c r="BM355" s="52" t="s">
        <v>97</v>
      </c>
      <c r="BN355" s="52" t="s">
        <v>110</v>
      </c>
      <c r="BO355" s="52" t="s">
        <v>67</v>
      </c>
      <c r="BP355" s="52" t="s">
        <v>98</v>
      </c>
      <c r="BQ355" s="52" t="s">
        <v>99</v>
      </c>
      <c r="BR355" s="52" t="s">
        <v>63</v>
      </c>
      <c r="BS355" s="52" t="s">
        <v>76</v>
      </c>
      <c r="BU355" s="43" t="s">
        <v>116</v>
      </c>
      <c r="BW355" s="43" t="s">
        <v>74</v>
      </c>
      <c r="BX355" s="43" t="s">
        <v>96</v>
      </c>
      <c r="BY355" s="43" t="s">
        <v>72</v>
      </c>
      <c r="BZ355" s="43" t="s">
        <v>43</v>
      </c>
      <c r="CA355" s="43" t="s">
        <v>61</v>
      </c>
      <c r="CB355" s="43" t="s">
        <v>110</v>
      </c>
      <c r="CC355" s="43" t="s">
        <v>111</v>
      </c>
      <c r="CD355" s="43" t="s">
        <v>112</v>
      </c>
      <c r="CE355" s="43" t="s">
        <v>59</v>
      </c>
      <c r="CF355" s="43" t="s">
        <v>97</v>
      </c>
      <c r="CG355" s="43" t="s">
        <v>113</v>
      </c>
      <c r="CH355" s="43" t="s">
        <v>68</v>
      </c>
      <c r="CI355" s="43" t="s">
        <v>98</v>
      </c>
      <c r="CJ355" s="43" t="s">
        <v>99</v>
      </c>
      <c r="CK355" s="43" t="s">
        <v>63</v>
      </c>
      <c r="CL355" s="43" t="s">
        <v>114</v>
      </c>
      <c r="CM355" s="43" t="s">
        <v>115</v>
      </c>
      <c r="CN355" s="43" t="s">
        <v>76</v>
      </c>
      <c r="CO355"/>
      <c r="CP355" s="43" t="s">
        <v>77</v>
      </c>
      <c r="CR355" s="43" t="s">
        <v>106</v>
      </c>
      <c r="CS355" s="43" t="s">
        <v>96</v>
      </c>
      <c r="CT355" s="43" t="s">
        <v>72</v>
      </c>
      <c r="CU355" s="43" t="s">
        <v>43</v>
      </c>
      <c r="CV355" s="43" t="s">
        <v>61</v>
      </c>
      <c r="CW355" s="43" t="s">
        <v>97</v>
      </c>
      <c r="CX355" s="43" t="s">
        <v>113</v>
      </c>
      <c r="CY355" s="43" t="s">
        <v>68</v>
      </c>
      <c r="CZ355" s="43" t="s">
        <v>98</v>
      </c>
      <c r="DA355" s="43" t="s">
        <v>99</v>
      </c>
      <c r="DB355" s="43" t="s">
        <v>63</v>
      </c>
      <c r="DC355" s="43" t="s">
        <v>76</v>
      </c>
      <c r="DD355"/>
      <c r="DE355" s="43" t="s">
        <v>77</v>
      </c>
      <c r="DG355" s="43" t="s">
        <v>106</v>
      </c>
      <c r="DH355" s="43" t="s">
        <v>96</v>
      </c>
      <c r="DI355" s="43" t="s">
        <v>72</v>
      </c>
      <c r="DJ355" s="43" t="s">
        <v>43</v>
      </c>
      <c r="DK355" s="43" t="s">
        <v>61</v>
      </c>
      <c r="DL355" s="43" t="s">
        <v>97</v>
      </c>
      <c r="DM355" s="43" t="s">
        <v>98</v>
      </c>
      <c r="DN355" s="43" t="s">
        <v>99</v>
      </c>
      <c r="DO355" s="43" t="s">
        <v>76</v>
      </c>
      <c r="DP355"/>
      <c r="DQ355" s="52" t="s">
        <v>77</v>
      </c>
      <c r="DR355" s="52"/>
      <c r="DS355" s="52" t="s">
        <v>106</v>
      </c>
      <c r="DT355" s="52" t="s">
        <v>96</v>
      </c>
      <c r="DU355" s="52" t="s">
        <v>72</v>
      </c>
      <c r="DV355" s="52" t="s">
        <v>43</v>
      </c>
      <c r="DW355" s="52" t="s">
        <v>61</v>
      </c>
      <c r="DX355" s="52" t="s">
        <v>45</v>
      </c>
      <c r="DY355" s="52" t="s">
        <v>97</v>
      </c>
      <c r="DZ355" s="52" t="s">
        <v>98</v>
      </c>
      <c r="EA355" s="52" t="s">
        <v>99</v>
      </c>
      <c r="EB355" s="52" t="s">
        <v>76</v>
      </c>
      <c r="EC355"/>
      <c r="ED355" s="43" t="s">
        <v>77</v>
      </c>
      <c r="EF355" s="43" t="s">
        <v>106</v>
      </c>
      <c r="EG355" s="43" t="s">
        <v>96</v>
      </c>
      <c r="EH355" s="43" t="s">
        <v>72</v>
      </c>
      <c r="EI355" s="43" t="s">
        <v>43</v>
      </c>
      <c r="EJ355" s="43" t="s">
        <v>61</v>
      </c>
      <c r="EK355" s="43" t="s">
        <v>97</v>
      </c>
      <c r="EL355" s="43" t="s">
        <v>98</v>
      </c>
      <c r="EM355" s="43" t="s">
        <v>99</v>
      </c>
      <c r="EN355" s="43" t="s">
        <v>76</v>
      </c>
      <c r="EP355" s="43" t="s">
        <v>77</v>
      </c>
      <c r="ER355" s="43" t="s">
        <v>106</v>
      </c>
      <c r="ES355" s="43" t="s">
        <v>96</v>
      </c>
      <c r="ET355" s="43" t="s">
        <v>63</v>
      </c>
      <c r="EU355" s="43" t="s">
        <v>43</v>
      </c>
      <c r="EV355" s="43" t="s">
        <v>125</v>
      </c>
      <c r="EW355" s="43" t="s">
        <v>97</v>
      </c>
      <c r="EX355" s="43" t="s">
        <v>98</v>
      </c>
      <c r="EY355" s="43" t="s">
        <v>99</v>
      </c>
      <c r="EZ355" s="43" t="s">
        <v>76</v>
      </c>
      <c r="FB355" s="43" t="s">
        <v>77</v>
      </c>
      <c r="FD355" s="43" t="s">
        <v>106</v>
      </c>
      <c r="FE355" s="43" t="s">
        <v>96</v>
      </c>
      <c r="FF355" s="43" t="s">
        <v>72</v>
      </c>
      <c r="FG355" s="43" t="s">
        <v>43</v>
      </c>
      <c r="FH355" s="43" t="s">
        <v>61</v>
      </c>
      <c r="FI355" s="43" t="s">
        <v>97</v>
      </c>
      <c r="FJ355" s="43" t="s">
        <v>98</v>
      </c>
      <c r="FK355" s="43" t="s">
        <v>99</v>
      </c>
      <c r="FL355" s="43" t="s">
        <v>76</v>
      </c>
      <c r="GK355" s="43" t="s">
        <v>116</v>
      </c>
      <c r="GM355" s="43" t="s">
        <v>74</v>
      </c>
      <c r="GN355" s="43" t="s">
        <v>96</v>
      </c>
      <c r="GO355" s="43" t="s">
        <v>72</v>
      </c>
      <c r="GP355" s="43" t="s">
        <v>43</v>
      </c>
      <c r="GQ355" s="43" t="s">
        <v>61</v>
      </c>
      <c r="GR355" s="43" t="s">
        <v>98</v>
      </c>
      <c r="GS355" s="43" t="s">
        <v>99</v>
      </c>
      <c r="GT355" s="43" t="s">
        <v>63</v>
      </c>
      <c r="GU355" s="43" t="s">
        <v>76</v>
      </c>
      <c r="GV355"/>
      <c r="GW355" s="43" t="s">
        <v>116</v>
      </c>
      <c r="GY355" s="43" t="s">
        <v>106</v>
      </c>
      <c r="GZ355" s="43" t="s">
        <v>96</v>
      </c>
      <c r="HA355" s="43" t="s">
        <v>72</v>
      </c>
      <c r="HB355" s="43" t="s">
        <v>43</v>
      </c>
      <c r="HC355" s="43" t="s">
        <v>61</v>
      </c>
      <c r="HD355" s="43" t="s">
        <v>67</v>
      </c>
      <c r="HE355" s="43" t="s">
        <v>98</v>
      </c>
      <c r="HF355" s="43" t="s">
        <v>99</v>
      </c>
      <c r="HG355" s="43" t="s">
        <v>76</v>
      </c>
      <c r="HH355"/>
    </row>
    <row r="356" spans="1:216" ht="27" x14ac:dyDescent="0.25">
      <c r="A356" s="12"/>
      <c r="B356" s="13"/>
      <c r="C356" s="14"/>
      <c r="D356" s="15" t="s">
        <v>40</v>
      </c>
      <c r="E356" s="16" t="s">
        <v>41</v>
      </c>
      <c r="F356" s="16" t="s">
        <v>42</v>
      </c>
      <c r="G356" s="16" t="s">
        <v>43</v>
      </c>
      <c r="H356" s="16" t="s">
        <v>44</v>
      </c>
      <c r="I356" s="17" t="s">
        <v>45</v>
      </c>
      <c r="J356" s="17" t="s">
        <v>46</v>
      </c>
      <c r="K356" s="16" t="s">
        <v>47</v>
      </c>
      <c r="L356" s="16" t="s">
        <v>48</v>
      </c>
      <c r="M356" s="16" t="s">
        <v>49</v>
      </c>
      <c r="N356" s="16" t="s">
        <v>50</v>
      </c>
      <c r="O356" s="17" t="s">
        <v>51</v>
      </c>
      <c r="P356" s="17" t="s">
        <v>52</v>
      </c>
      <c r="Q356" s="16" t="s">
        <v>53</v>
      </c>
      <c r="R356" s="16" t="s">
        <v>54</v>
      </c>
      <c r="S356" s="16" t="s">
        <v>55</v>
      </c>
      <c r="T356" s="16" t="s">
        <v>56</v>
      </c>
      <c r="U356" s="18" t="s">
        <v>57</v>
      </c>
      <c r="V356" s="19" t="s">
        <v>58</v>
      </c>
      <c r="W356" s="20" t="s">
        <v>59</v>
      </c>
      <c r="X356" s="16" t="s">
        <v>60</v>
      </c>
      <c r="Y356" s="16" t="s">
        <v>61</v>
      </c>
      <c r="Z356" s="16" t="s">
        <v>62</v>
      </c>
      <c r="AA356" s="16" t="s">
        <v>63</v>
      </c>
      <c r="AB356" s="17" t="s">
        <v>64</v>
      </c>
      <c r="AC356" s="16" t="s">
        <v>65</v>
      </c>
      <c r="AD356" s="16" t="s">
        <v>178</v>
      </c>
      <c r="AE356" s="16" t="s">
        <v>179</v>
      </c>
      <c r="AF356" s="16" t="s">
        <v>67</v>
      </c>
      <c r="AG356" s="16" t="s">
        <v>68</v>
      </c>
      <c r="AH356" s="17" t="s">
        <v>69</v>
      </c>
      <c r="AI356" s="17" t="s">
        <v>70</v>
      </c>
      <c r="AJ356" s="16" t="s">
        <v>71</v>
      </c>
      <c r="AK356" s="16" t="s">
        <v>72</v>
      </c>
      <c r="AL356" s="16" t="s">
        <v>73</v>
      </c>
      <c r="AM356" s="16" t="s">
        <v>74</v>
      </c>
      <c r="AN356" s="21" t="s">
        <v>75</v>
      </c>
      <c r="AO356" s="21" t="s">
        <v>76</v>
      </c>
      <c r="AQ356" t="s">
        <v>93</v>
      </c>
      <c r="AR356" t="s">
        <v>83</v>
      </c>
      <c r="AS356" s="38">
        <v>13.182653549050542</v>
      </c>
      <c r="AT356" s="38">
        <v>0</v>
      </c>
      <c r="AU356" s="38">
        <v>0</v>
      </c>
      <c r="AV356" s="38">
        <v>0</v>
      </c>
      <c r="AW356" s="38">
        <v>0</v>
      </c>
      <c r="AX356" s="38">
        <v>0</v>
      </c>
      <c r="AY356" s="38">
        <v>0</v>
      </c>
      <c r="AZ356" s="38">
        <v>0</v>
      </c>
      <c r="BA356" s="38">
        <v>0</v>
      </c>
      <c r="BB356" s="38">
        <v>0</v>
      </c>
      <c r="BC356" s="38">
        <v>0</v>
      </c>
      <c r="BD356" s="38">
        <v>13.182653549050542</v>
      </c>
      <c r="BF356" s="38" t="s">
        <v>93</v>
      </c>
      <c r="BG356" s="38" t="s">
        <v>83</v>
      </c>
      <c r="BH356" s="38">
        <v>15.284513220156734</v>
      </c>
      <c r="BI356" s="38">
        <v>0</v>
      </c>
      <c r="BJ356" s="38">
        <v>0</v>
      </c>
      <c r="BK356" s="38">
        <v>0</v>
      </c>
      <c r="BL356" s="38">
        <v>0</v>
      </c>
      <c r="BM356" s="38">
        <v>0</v>
      </c>
      <c r="BN356" s="38">
        <v>0</v>
      </c>
      <c r="BO356" s="38">
        <v>0</v>
      </c>
      <c r="BP356" s="38">
        <v>0</v>
      </c>
      <c r="BQ356" s="38">
        <v>0</v>
      </c>
      <c r="BR356" s="38">
        <v>0</v>
      </c>
      <c r="BS356" s="38">
        <v>15.284513220156734</v>
      </c>
      <c r="BT356" s="38"/>
      <c r="BU356" t="s">
        <v>93</v>
      </c>
      <c r="BV356" t="s">
        <v>78</v>
      </c>
      <c r="BW356" s="38">
        <v>3.7147500092393799</v>
      </c>
      <c r="BX356" s="38">
        <v>28.664524735091064</v>
      </c>
      <c r="BY356" s="38">
        <v>0</v>
      </c>
      <c r="BZ356" s="38">
        <v>22.382101971657971</v>
      </c>
      <c r="CA356" s="38">
        <v>2.393613449021784</v>
      </c>
      <c r="CB356" s="38">
        <v>5.4960011510026066</v>
      </c>
      <c r="CC356" s="38">
        <v>0.4101473163442293</v>
      </c>
      <c r="CD356" s="38">
        <v>3.5291044547270523</v>
      </c>
      <c r="CE356" s="38">
        <v>0</v>
      </c>
      <c r="CF356" s="38"/>
      <c r="CG356" s="38">
        <v>0</v>
      </c>
      <c r="CH356" s="38">
        <v>0</v>
      </c>
      <c r="CI356" s="38"/>
      <c r="CJ356" s="38">
        <v>17.249811099723715</v>
      </c>
      <c r="CK356" s="38">
        <v>0</v>
      </c>
      <c r="CL356" s="38">
        <v>0</v>
      </c>
      <c r="CM356" s="38">
        <v>0</v>
      </c>
      <c r="CN356" s="38">
        <v>83.840054186807805</v>
      </c>
      <c r="CP356" t="s">
        <v>93</v>
      </c>
      <c r="CQ356" t="s">
        <v>78</v>
      </c>
      <c r="CR356" s="38">
        <v>4.4660961444075433E-3</v>
      </c>
      <c r="CS356" s="38">
        <v>4.2401446496392142E-5</v>
      </c>
      <c r="CT356" s="38">
        <v>0</v>
      </c>
      <c r="CU356" s="38">
        <v>0</v>
      </c>
      <c r="CV356" s="38">
        <v>1.4215091194648169E-8</v>
      </c>
      <c r="CW356" s="38">
        <v>0</v>
      </c>
      <c r="CX356" s="38">
        <v>1.2680501811800925E-4</v>
      </c>
      <c r="CY356" s="38">
        <v>5.4272857831278604E-5</v>
      </c>
      <c r="CZ356" s="38">
        <v>0</v>
      </c>
      <c r="DA356" s="38">
        <v>8.879428810338149E-3</v>
      </c>
      <c r="DB356" s="38">
        <v>0</v>
      </c>
      <c r="DC356" s="38">
        <v>1.3569018492282568E-2</v>
      </c>
      <c r="DE356" t="s">
        <v>93</v>
      </c>
      <c r="DF356" t="s">
        <v>81</v>
      </c>
      <c r="DG356" s="38">
        <v>1.8501589821751367E-2</v>
      </c>
      <c r="DH356" s="38">
        <v>0</v>
      </c>
      <c r="DI356" s="38">
        <v>0</v>
      </c>
      <c r="DJ356" s="38">
        <v>0</v>
      </c>
      <c r="DK356" s="38">
        <v>0</v>
      </c>
      <c r="DL356" s="38">
        <v>0</v>
      </c>
      <c r="DM356" s="38">
        <v>0.74844145376890736</v>
      </c>
      <c r="DN356" s="38">
        <v>0.1485558010292021</v>
      </c>
      <c r="DO356" s="38">
        <f>+SUM(DG356:DN356)</f>
        <v>0.91549884461986075</v>
      </c>
      <c r="DQ356" s="38" t="s">
        <v>93</v>
      </c>
      <c r="DR356" s="38" t="s">
        <v>81</v>
      </c>
      <c r="DS356" s="38">
        <v>14.554776069940676</v>
      </c>
      <c r="DT356" s="38">
        <v>4.3224041844011575E-12</v>
      </c>
      <c r="DU356" s="38">
        <v>0</v>
      </c>
      <c r="DV356" s="38">
        <v>0</v>
      </c>
      <c r="DW356" s="38">
        <v>0</v>
      </c>
      <c r="DX356" s="38"/>
      <c r="DY356" s="38">
        <v>0</v>
      </c>
      <c r="DZ356" s="38">
        <v>0.46193270003670833</v>
      </c>
      <c r="EA356" s="38">
        <v>10.063213194707489</v>
      </c>
      <c r="EB356" s="38">
        <v>25.079921964689195</v>
      </c>
      <c r="ED356" t="s">
        <v>93</v>
      </c>
      <c r="EE356" t="s">
        <v>83</v>
      </c>
      <c r="EF356" s="38">
        <v>0.2916470940938331</v>
      </c>
      <c r="EG356" s="38">
        <v>0</v>
      </c>
      <c r="EH356" s="38">
        <v>0</v>
      </c>
      <c r="EI356" s="38">
        <v>0</v>
      </c>
      <c r="EJ356" s="38">
        <v>0</v>
      </c>
      <c r="EK356" s="38">
        <v>0</v>
      </c>
      <c r="EL356" s="38">
        <v>0</v>
      </c>
      <c r="EM356" s="38">
        <v>0</v>
      </c>
      <c r="EN356" s="38">
        <v>0.2916470940938331</v>
      </c>
      <c r="EP356" t="s">
        <v>93</v>
      </c>
      <c r="EQ356" t="s">
        <v>83</v>
      </c>
      <c r="ER356" s="38">
        <v>2.2519328820120008</v>
      </c>
      <c r="ES356" s="38">
        <v>0</v>
      </c>
      <c r="ET356" s="38">
        <v>0</v>
      </c>
      <c r="EU356" s="38">
        <v>0</v>
      </c>
      <c r="EV356" s="38">
        <v>0</v>
      </c>
      <c r="EW356" s="38">
        <v>0</v>
      </c>
      <c r="EX356" s="38">
        <v>0</v>
      </c>
      <c r="EY356" s="38">
        <v>0</v>
      </c>
      <c r="EZ356" s="38">
        <v>2.2519328820120008</v>
      </c>
      <c r="FB356" t="s">
        <v>93</v>
      </c>
      <c r="FC356" t="s">
        <v>83</v>
      </c>
      <c r="FD356" s="38">
        <v>3.6281693939721387</v>
      </c>
      <c r="FE356" s="38">
        <v>0</v>
      </c>
      <c r="FF356" s="38">
        <v>0</v>
      </c>
      <c r="FG356" s="38">
        <v>0</v>
      </c>
      <c r="FH356" s="38">
        <v>0</v>
      </c>
      <c r="FI356" s="38">
        <v>0</v>
      </c>
      <c r="FJ356" s="38">
        <v>0</v>
      </c>
      <c r="FK356" s="38">
        <v>0</v>
      </c>
      <c r="FL356" s="38">
        <v>3.6281693939721387</v>
      </c>
      <c r="FP356" s="38"/>
      <c r="FQ356" s="38"/>
      <c r="FR356" s="38"/>
      <c r="FS356" s="38"/>
      <c r="FT356" s="38"/>
      <c r="FU356" s="38"/>
      <c r="FV356" s="38"/>
      <c r="GK356" t="s">
        <v>93</v>
      </c>
      <c r="GL356" s="38" t="s">
        <v>80</v>
      </c>
      <c r="GM356" s="38">
        <v>0</v>
      </c>
      <c r="GN356" s="38"/>
      <c r="GO356" s="38"/>
      <c r="GP356" s="38"/>
      <c r="GQ356" s="38"/>
      <c r="GR356" s="38"/>
      <c r="GS356" s="38"/>
      <c r="GT356" s="38"/>
      <c r="GU356" s="38">
        <v>0</v>
      </c>
      <c r="GW356" t="s">
        <v>93</v>
      </c>
      <c r="GX356" t="s">
        <v>166</v>
      </c>
      <c r="GY356" s="38">
        <v>0</v>
      </c>
      <c r="GZ356" s="38">
        <v>0</v>
      </c>
      <c r="HA356" s="38"/>
      <c r="HB356" s="38"/>
      <c r="HC356" s="38"/>
      <c r="HD356" s="38">
        <v>0</v>
      </c>
      <c r="HE356" s="38">
        <v>537.93182458076922</v>
      </c>
      <c r="HF356" s="38">
        <v>0</v>
      </c>
      <c r="HG356" s="38">
        <v>537.93182458076922</v>
      </c>
    </row>
    <row r="357" spans="1:216" ht="18" customHeight="1" x14ac:dyDescent="0.25">
      <c r="A357" s="93" t="s">
        <v>77</v>
      </c>
      <c r="B357" s="96" t="s">
        <v>93</v>
      </c>
      <c r="C357" s="23" t="s">
        <v>78</v>
      </c>
      <c r="D357" s="71">
        <v>0.4101473163442293</v>
      </c>
      <c r="E357" s="72">
        <v>5.4960011510026066</v>
      </c>
      <c r="F357" s="72">
        <v>3.5291044547270523</v>
      </c>
      <c r="G357" s="72">
        <v>22.382101971657971</v>
      </c>
      <c r="H357" s="72"/>
      <c r="I357" s="72">
        <v>0</v>
      </c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>
        <v>0</v>
      </c>
      <c r="U357" s="73"/>
      <c r="V357" s="71">
        <f>SUM(D357:T357)</f>
        <v>31.81735489373186</v>
      </c>
      <c r="W357" s="71">
        <v>0</v>
      </c>
      <c r="X357" s="72"/>
      <c r="Y357" s="72">
        <v>2.3936134632368753</v>
      </c>
      <c r="Z357" s="72">
        <v>28.66456713653756</v>
      </c>
      <c r="AA357" s="72">
        <v>0</v>
      </c>
      <c r="AB357" s="72">
        <v>0</v>
      </c>
      <c r="AC357" s="72"/>
      <c r="AD357" s="72">
        <v>17.258690528534053</v>
      </c>
      <c r="AE357" s="72"/>
      <c r="AF357" s="72">
        <v>1.2680501811800925E-4</v>
      </c>
      <c r="AG357" s="72">
        <v>5.4272857831278604E-5</v>
      </c>
      <c r="AH357" s="72"/>
      <c r="AI357" s="72">
        <v>0</v>
      </c>
      <c r="AJ357" s="72">
        <v>0</v>
      </c>
      <c r="AK357" s="72">
        <v>0</v>
      </c>
      <c r="AL357" s="72"/>
      <c r="AM357" s="72">
        <v>3.7192161053837873</v>
      </c>
      <c r="AN357" s="74">
        <f>SUM(W357:AM357)</f>
        <v>52.036268311568229</v>
      </c>
      <c r="AO357" s="74">
        <f>+AN357+V357</f>
        <v>83.853623205300096</v>
      </c>
      <c r="AR357" t="s">
        <v>103</v>
      </c>
      <c r="AS357" s="38">
        <v>1.4128789773928927</v>
      </c>
      <c r="AT357" s="38">
        <v>0</v>
      </c>
      <c r="AU357" s="38">
        <v>189.25483304470629</v>
      </c>
      <c r="AV357" s="38">
        <v>61.485369161422604</v>
      </c>
      <c r="AW357" s="38">
        <v>90.838145220000001</v>
      </c>
      <c r="AX357" s="38">
        <v>0</v>
      </c>
      <c r="AY357" s="38">
        <v>0</v>
      </c>
      <c r="AZ357" s="38">
        <v>0</v>
      </c>
      <c r="BA357" s="38">
        <v>0</v>
      </c>
      <c r="BB357" s="38">
        <v>0</v>
      </c>
      <c r="BC357" s="38">
        <v>0</v>
      </c>
      <c r="BD357" s="38">
        <v>342.99122640352175</v>
      </c>
      <c r="BF357" s="38"/>
      <c r="BG357" s="38" t="s">
        <v>109</v>
      </c>
      <c r="BH357" s="38">
        <v>3.141074272587117</v>
      </c>
      <c r="BI357" s="38">
        <v>14.103482314972013</v>
      </c>
      <c r="BJ357" s="38">
        <v>0</v>
      </c>
      <c r="BK357" s="38">
        <v>11.872539988558941</v>
      </c>
      <c r="BL357" s="38">
        <v>3.2609306357245984</v>
      </c>
      <c r="BM357" s="38">
        <v>0</v>
      </c>
      <c r="BN357" s="38">
        <v>0</v>
      </c>
      <c r="BO357" s="38">
        <v>0</v>
      </c>
      <c r="BP357" s="38">
        <v>0</v>
      </c>
      <c r="BQ357" s="38">
        <v>0</v>
      </c>
      <c r="BR357" s="38">
        <v>0</v>
      </c>
      <c r="BS357" s="38">
        <v>32.378027211842671</v>
      </c>
      <c r="BT357" s="38"/>
      <c r="BV357" t="s">
        <v>79</v>
      </c>
      <c r="BW357" s="38">
        <v>3.7886342888096189</v>
      </c>
      <c r="BX357" s="38">
        <v>0</v>
      </c>
      <c r="BY357" s="38">
        <v>0</v>
      </c>
      <c r="BZ357" s="38">
        <v>0</v>
      </c>
      <c r="CA357" s="38">
        <v>0</v>
      </c>
      <c r="CB357" s="38">
        <v>0</v>
      </c>
      <c r="CC357" s="38">
        <v>0</v>
      </c>
      <c r="CD357" s="38">
        <v>0</v>
      </c>
      <c r="CE357" s="38"/>
      <c r="CF357" s="38">
        <v>0</v>
      </c>
      <c r="CG357" s="38">
        <v>0</v>
      </c>
      <c r="CH357" s="38">
        <v>0</v>
      </c>
      <c r="CI357" s="38">
        <v>0</v>
      </c>
      <c r="CJ357" s="38">
        <v>0</v>
      </c>
      <c r="CK357" s="38"/>
      <c r="CL357" s="38"/>
      <c r="CM357" s="38"/>
      <c r="CN357" s="38">
        <v>3.7886342888096189</v>
      </c>
      <c r="CQ357" t="s">
        <v>81</v>
      </c>
      <c r="CR357" s="38">
        <v>5.4630364276288292E-2</v>
      </c>
      <c r="CS357" s="38">
        <v>0</v>
      </c>
      <c r="CT357" s="38">
        <v>0</v>
      </c>
      <c r="CU357" s="38">
        <v>0</v>
      </c>
      <c r="CV357" s="38">
        <v>0</v>
      </c>
      <c r="CW357" s="38">
        <v>0</v>
      </c>
      <c r="CX357" s="38">
        <v>0</v>
      </c>
      <c r="CY357" s="38">
        <v>0</v>
      </c>
      <c r="CZ357" s="38">
        <v>1.565602376977158E-6</v>
      </c>
      <c r="DA357" s="38">
        <v>7.8337239850404528E-3</v>
      </c>
      <c r="DB357" s="38">
        <v>2.3982718610047718E-3</v>
      </c>
      <c r="DC357" s="38">
        <v>6.4863925724710489E-2</v>
      </c>
      <c r="DF357" t="s">
        <v>83</v>
      </c>
      <c r="DG357" s="38">
        <v>1.229929451270401E-4</v>
      </c>
      <c r="DH357" s="38">
        <v>0</v>
      </c>
      <c r="DI357" s="38">
        <v>0</v>
      </c>
      <c r="DJ357" s="38">
        <v>0</v>
      </c>
      <c r="DK357" s="38">
        <v>0</v>
      </c>
      <c r="DL357" s="38">
        <v>0</v>
      </c>
      <c r="DM357" s="38">
        <v>0</v>
      </c>
      <c r="DN357" s="38">
        <v>0</v>
      </c>
      <c r="DO357" s="38">
        <f t="shared" ref="DO357:DO366" si="115">+SUM(DG357:DN357)</f>
        <v>1.229929451270401E-4</v>
      </c>
      <c r="DQ357" s="38"/>
      <c r="DR357" s="38" t="s">
        <v>83</v>
      </c>
      <c r="DS357" s="38">
        <v>1.1028017883139327</v>
      </c>
      <c r="DT357" s="38">
        <v>0</v>
      </c>
      <c r="DU357" s="38">
        <v>0</v>
      </c>
      <c r="DV357" s="38">
        <v>0</v>
      </c>
      <c r="DW357" s="38">
        <v>0</v>
      </c>
      <c r="DX357" s="38"/>
      <c r="DY357" s="38">
        <v>0</v>
      </c>
      <c r="DZ357" s="38">
        <v>0</v>
      </c>
      <c r="EA357" s="38">
        <v>0</v>
      </c>
      <c r="EB357" s="38">
        <v>1.1028017883139327</v>
      </c>
      <c r="EE357" t="s">
        <v>109</v>
      </c>
      <c r="EF357" s="38">
        <v>0</v>
      </c>
      <c r="EG357" s="38">
        <v>0</v>
      </c>
      <c r="EH357" s="38">
        <v>0</v>
      </c>
      <c r="EI357" s="38">
        <v>0</v>
      </c>
      <c r="EJ357" s="38">
        <v>0</v>
      </c>
      <c r="EK357" s="38">
        <v>0</v>
      </c>
      <c r="EL357" s="38">
        <v>0</v>
      </c>
      <c r="EM357" s="38">
        <v>0</v>
      </c>
      <c r="EN357" s="38">
        <v>0</v>
      </c>
      <c r="EQ357" t="s">
        <v>109</v>
      </c>
      <c r="ER357" s="38">
        <v>0</v>
      </c>
      <c r="ES357" s="38">
        <v>0</v>
      </c>
      <c r="ET357" s="38">
        <v>0</v>
      </c>
      <c r="EU357" s="38">
        <v>0</v>
      </c>
      <c r="EV357" s="38">
        <v>0</v>
      </c>
      <c r="EW357" s="38">
        <v>0</v>
      </c>
      <c r="EX357" s="38">
        <v>0</v>
      </c>
      <c r="EY357" s="38">
        <v>0</v>
      </c>
      <c r="EZ357" s="38">
        <v>0</v>
      </c>
      <c r="FC357" t="s">
        <v>109</v>
      </c>
      <c r="FD357" s="38">
        <v>5.3516764800000003E-3</v>
      </c>
      <c r="FE357" s="38">
        <v>0.1465744896</v>
      </c>
      <c r="FF357" s="38">
        <v>0</v>
      </c>
      <c r="FG357" s="38">
        <v>0</v>
      </c>
      <c r="FH357" s="38">
        <v>0</v>
      </c>
      <c r="FI357" s="38">
        <v>0</v>
      </c>
      <c r="FJ357" s="38">
        <v>0</v>
      </c>
      <c r="FK357" s="38">
        <v>0</v>
      </c>
      <c r="FL357" s="38">
        <v>0.15192616608000001</v>
      </c>
      <c r="FP357" s="38"/>
      <c r="FQ357" s="38"/>
      <c r="FR357" s="38"/>
      <c r="FS357" s="38"/>
      <c r="FT357" s="38"/>
      <c r="FU357" s="38"/>
      <c r="FV357" s="38"/>
      <c r="GL357" s="38" t="s">
        <v>83</v>
      </c>
      <c r="GM357" s="38">
        <v>0</v>
      </c>
      <c r="GN357" s="38"/>
      <c r="GO357" s="38"/>
      <c r="GP357" s="38"/>
      <c r="GQ357" s="38"/>
      <c r="GR357" s="38"/>
      <c r="GS357" s="38"/>
      <c r="GT357" s="38"/>
      <c r="GU357" s="38">
        <v>0</v>
      </c>
      <c r="GX357" t="s">
        <v>83</v>
      </c>
      <c r="GY357" s="38">
        <v>0</v>
      </c>
      <c r="GZ357" s="38"/>
      <c r="HA357" s="38"/>
      <c r="HB357" s="38"/>
      <c r="HC357" s="38"/>
      <c r="HD357" s="38"/>
      <c r="HE357" s="38"/>
      <c r="HF357" s="38"/>
      <c r="HG357" s="38">
        <v>0</v>
      </c>
    </row>
    <row r="358" spans="1:216" ht="27" x14ac:dyDescent="0.25">
      <c r="A358" s="93"/>
      <c r="B358" s="96"/>
      <c r="C358" s="22" t="s">
        <v>79</v>
      </c>
      <c r="D358" s="75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7"/>
      <c r="V358" s="75">
        <f t="shared" ref="V358:V371" si="116">SUM(D358:T358)</f>
        <v>0</v>
      </c>
      <c r="W358" s="75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>
        <v>3.7886342888096189</v>
      </c>
      <c r="AN358" s="78">
        <f t="shared" ref="AN358:AN371" si="117">SUM(W358:AM358)</f>
        <v>3.7886342888096189</v>
      </c>
      <c r="AO358" s="78">
        <f t="shared" ref="AO358:AO371" si="118">+AN358+V358</f>
        <v>3.7886342888096189</v>
      </c>
      <c r="AR358" t="s">
        <v>86</v>
      </c>
      <c r="AS358" s="38">
        <v>1.5388861980002999E-5</v>
      </c>
      <c r="AT358" s="38">
        <v>0</v>
      </c>
      <c r="AU358" s="38">
        <v>5.8119323856710398E-2</v>
      </c>
      <c r="AV358" s="38">
        <v>0</v>
      </c>
      <c r="AW358" s="38">
        <v>0</v>
      </c>
      <c r="AX358" s="38">
        <v>0</v>
      </c>
      <c r="AY358" s="38">
        <v>0</v>
      </c>
      <c r="AZ358" s="38">
        <v>0</v>
      </c>
      <c r="BA358" s="38">
        <v>0</v>
      </c>
      <c r="BB358" s="38">
        <v>0</v>
      </c>
      <c r="BC358" s="38">
        <v>0</v>
      </c>
      <c r="BD358" s="38">
        <v>5.8134712718690404E-2</v>
      </c>
      <c r="BF358" s="38"/>
      <c r="BG358" s="38" t="s">
        <v>85</v>
      </c>
      <c r="BH358" s="38">
        <v>8.0487405550628566</v>
      </c>
      <c r="BI358" s="38">
        <v>0</v>
      </c>
      <c r="BJ358" s="38">
        <v>0</v>
      </c>
      <c r="BK358" s="38">
        <v>0</v>
      </c>
      <c r="BL358" s="38">
        <v>0</v>
      </c>
      <c r="BM358" s="38">
        <v>0</v>
      </c>
      <c r="BN358" s="38">
        <v>0</v>
      </c>
      <c r="BO358" s="38">
        <v>0</v>
      </c>
      <c r="BP358" s="38">
        <v>0</v>
      </c>
      <c r="BQ358" s="38">
        <v>0</v>
      </c>
      <c r="BR358" s="38">
        <v>0</v>
      </c>
      <c r="BS358" s="38">
        <v>8.0487405550628566</v>
      </c>
      <c r="BT358" s="38"/>
      <c r="BV358" t="s">
        <v>80</v>
      </c>
      <c r="BW358" s="38">
        <v>2.1990644125272962</v>
      </c>
      <c r="BX358" s="38">
        <v>0</v>
      </c>
      <c r="BY358" s="38">
        <v>0</v>
      </c>
      <c r="BZ358" s="38">
        <v>0</v>
      </c>
      <c r="CA358" s="38">
        <v>0</v>
      </c>
      <c r="CB358" s="38">
        <v>0</v>
      </c>
      <c r="CC358" s="38">
        <v>0</v>
      </c>
      <c r="CD358" s="38">
        <v>0</v>
      </c>
      <c r="CE358" s="38"/>
      <c r="CF358" s="38">
        <v>0</v>
      </c>
      <c r="CG358" s="38">
        <v>0</v>
      </c>
      <c r="CH358" s="38">
        <v>0</v>
      </c>
      <c r="CI358" s="38">
        <v>0</v>
      </c>
      <c r="CJ358" s="38">
        <v>0</v>
      </c>
      <c r="CK358" s="38"/>
      <c r="CL358" s="38"/>
      <c r="CM358" s="38"/>
      <c r="CN358" s="38">
        <v>2.1990644125272962</v>
      </c>
      <c r="CQ358" t="s">
        <v>83</v>
      </c>
      <c r="CR358" s="38">
        <v>3.4923654726103581E-4</v>
      </c>
      <c r="CS358" s="38">
        <v>0</v>
      </c>
      <c r="CT358" s="38">
        <v>0</v>
      </c>
      <c r="CU358" s="38">
        <v>0</v>
      </c>
      <c r="CV358" s="38">
        <v>0</v>
      </c>
      <c r="CW358" s="38">
        <v>0</v>
      </c>
      <c r="CX358" s="38">
        <v>0</v>
      </c>
      <c r="CY358" s="38">
        <v>0</v>
      </c>
      <c r="CZ358" s="38">
        <v>0</v>
      </c>
      <c r="DA358" s="38">
        <v>0</v>
      </c>
      <c r="DB358" s="38">
        <v>0</v>
      </c>
      <c r="DC358" s="38">
        <v>3.4923654726103581E-4</v>
      </c>
      <c r="DF358" t="s">
        <v>109</v>
      </c>
      <c r="DG358" s="38">
        <v>5.0581963676071915E-4</v>
      </c>
      <c r="DH358" s="38">
        <v>3.4037681295321094E-2</v>
      </c>
      <c r="DI358" s="38">
        <v>0</v>
      </c>
      <c r="DJ358" s="38">
        <v>0.18424425509187162</v>
      </c>
      <c r="DK358" s="38">
        <v>0</v>
      </c>
      <c r="DL358" s="38">
        <v>0</v>
      </c>
      <c r="DM358" s="38">
        <v>0</v>
      </c>
      <c r="DN358" s="38">
        <v>0</v>
      </c>
      <c r="DO358" s="38">
        <f t="shared" si="115"/>
        <v>0.21878775602395342</v>
      </c>
      <c r="DQ358" s="38"/>
      <c r="DR358" s="38" t="s">
        <v>84</v>
      </c>
      <c r="DS358" s="38">
        <v>3.9861983518504245E-3</v>
      </c>
      <c r="DT358" s="38">
        <v>3.6746717403413995E-2</v>
      </c>
      <c r="DU358" s="38">
        <v>0</v>
      </c>
      <c r="DV358" s="38">
        <v>0.52897123447947569</v>
      </c>
      <c r="DW358" s="38">
        <v>1.016762696746246E-3</v>
      </c>
      <c r="DX358" s="38"/>
      <c r="DY358" s="38">
        <v>0</v>
      </c>
      <c r="DZ358" s="38">
        <v>0</v>
      </c>
      <c r="EA358" s="38">
        <v>0</v>
      </c>
      <c r="EB358" s="38">
        <v>0.5707209129314863</v>
      </c>
      <c r="EE358" t="s">
        <v>85</v>
      </c>
      <c r="EF358" s="38">
        <v>0</v>
      </c>
      <c r="EG358" s="38">
        <v>0</v>
      </c>
      <c r="EH358" s="38">
        <v>0</v>
      </c>
      <c r="EI358" s="38">
        <v>0</v>
      </c>
      <c r="EJ358" s="38">
        <v>0</v>
      </c>
      <c r="EK358" s="38">
        <v>0</v>
      </c>
      <c r="EL358" s="38">
        <v>0</v>
      </c>
      <c r="EM358" s="38">
        <v>0</v>
      </c>
      <c r="EN358" s="38">
        <v>0</v>
      </c>
      <c r="EQ358" t="s">
        <v>85</v>
      </c>
      <c r="ER358" s="38">
        <v>0.76071254832000013</v>
      </c>
      <c r="ES358" s="38">
        <v>0</v>
      </c>
      <c r="ET358" s="38">
        <v>0</v>
      </c>
      <c r="EU358" s="38">
        <v>0</v>
      </c>
      <c r="EV358" s="38">
        <v>0</v>
      </c>
      <c r="EW358" s="38">
        <v>0</v>
      </c>
      <c r="EX358" s="38">
        <v>0</v>
      </c>
      <c r="EY358" s="38">
        <v>0</v>
      </c>
      <c r="EZ358" s="38">
        <v>0.76071254832000013</v>
      </c>
      <c r="FC358" t="s">
        <v>85</v>
      </c>
      <c r="FD358" s="38">
        <v>0.27214280746946912</v>
      </c>
      <c r="FE358" s="38">
        <v>0</v>
      </c>
      <c r="FF358" s="38">
        <v>0</v>
      </c>
      <c r="FG358" s="38">
        <v>0</v>
      </c>
      <c r="FH358" s="38">
        <v>0</v>
      </c>
      <c r="FI358" s="38">
        <v>0</v>
      </c>
      <c r="FJ358" s="38">
        <v>0</v>
      </c>
      <c r="FK358" s="38">
        <v>0</v>
      </c>
      <c r="FL358" s="38">
        <v>0.27214280746946912</v>
      </c>
      <c r="FP358" s="38"/>
      <c r="FQ358" s="38"/>
      <c r="FR358" s="38"/>
      <c r="FS358" s="38"/>
      <c r="FT358" s="38"/>
      <c r="FU358" s="38"/>
      <c r="FV358" s="38"/>
      <c r="GL358" s="38" t="s">
        <v>109</v>
      </c>
      <c r="GM358" s="38">
        <v>0</v>
      </c>
      <c r="GN358" s="38">
        <v>0</v>
      </c>
      <c r="GO358" s="38">
        <v>0</v>
      </c>
      <c r="GP358" s="38">
        <v>0</v>
      </c>
      <c r="GQ358" s="38">
        <v>0</v>
      </c>
      <c r="GR358" s="38"/>
      <c r="GS358" s="38"/>
      <c r="GT358" s="38"/>
      <c r="GU358" s="38">
        <v>0</v>
      </c>
      <c r="GX358" t="s">
        <v>109</v>
      </c>
      <c r="GY358" s="38">
        <v>0</v>
      </c>
      <c r="GZ358" s="38">
        <v>0</v>
      </c>
      <c r="HA358" s="38">
        <v>0</v>
      </c>
      <c r="HB358" s="38">
        <v>0</v>
      </c>
      <c r="HC358" s="38">
        <v>0</v>
      </c>
      <c r="HD358" s="38"/>
      <c r="HE358" s="38"/>
      <c r="HF358" s="38"/>
      <c r="HG358" s="38">
        <v>0</v>
      </c>
    </row>
    <row r="359" spans="1:216" x14ac:dyDescent="0.25">
      <c r="A359" s="93"/>
      <c r="B359" s="96"/>
      <c r="C359" s="23" t="s">
        <v>80</v>
      </c>
      <c r="D359" s="71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3"/>
      <c r="V359" s="71">
        <f t="shared" si="116"/>
        <v>0</v>
      </c>
      <c r="W359" s="71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>
        <v>2.1990644125272962</v>
      </c>
      <c r="AN359" s="74">
        <f t="shared" si="117"/>
        <v>2.1990644125272962</v>
      </c>
      <c r="AO359" s="74">
        <f t="shared" si="118"/>
        <v>2.1990644125272962</v>
      </c>
      <c r="AR359" t="s">
        <v>104</v>
      </c>
      <c r="AS359" s="38">
        <v>0</v>
      </c>
      <c r="AT359" s="38">
        <v>0</v>
      </c>
      <c r="AU359" s="38">
        <v>0</v>
      </c>
      <c r="AV359" s="38">
        <v>0</v>
      </c>
      <c r="AW359" s="38">
        <v>0</v>
      </c>
      <c r="AX359" s="38">
        <v>0</v>
      </c>
      <c r="AY359" s="38">
        <v>0</v>
      </c>
      <c r="AZ359" s="38">
        <v>0</v>
      </c>
      <c r="BA359" s="38">
        <v>0</v>
      </c>
      <c r="BB359" s="38">
        <v>0</v>
      </c>
      <c r="BC359" s="38">
        <v>0</v>
      </c>
      <c r="BD359" s="38">
        <v>0</v>
      </c>
      <c r="BF359" s="38"/>
      <c r="BG359" s="38" t="s">
        <v>86</v>
      </c>
      <c r="BH359" s="38">
        <v>1.6576441433833162</v>
      </c>
      <c r="BI359" s="38">
        <v>0</v>
      </c>
      <c r="BJ359" s="38">
        <v>0</v>
      </c>
      <c r="BK359" s="38">
        <v>1.7493862901550541</v>
      </c>
      <c r="BL359" s="38">
        <v>0</v>
      </c>
      <c r="BM359" s="38">
        <v>1.572417206892043</v>
      </c>
      <c r="BN359" s="38">
        <v>0</v>
      </c>
      <c r="BO359" s="38">
        <v>0</v>
      </c>
      <c r="BP359" s="38">
        <v>0</v>
      </c>
      <c r="BQ359" s="38">
        <v>0</v>
      </c>
      <c r="BR359" s="38">
        <v>0</v>
      </c>
      <c r="BS359" s="38">
        <v>4.9794476404304131</v>
      </c>
      <c r="BT359" s="38"/>
      <c r="BV359" t="s">
        <v>81</v>
      </c>
      <c r="BW359" s="38">
        <v>36.056017639894378</v>
      </c>
      <c r="BX359" s="38">
        <v>0</v>
      </c>
      <c r="BY359" s="38">
        <v>0</v>
      </c>
      <c r="BZ359" s="38">
        <v>0</v>
      </c>
      <c r="CA359" s="38">
        <v>0</v>
      </c>
      <c r="CB359" s="38">
        <v>0</v>
      </c>
      <c r="CC359" s="38">
        <v>0</v>
      </c>
      <c r="CD359" s="38">
        <v>0</v>
      </c>
      <c r="CE359" s="38"/>
      <c r="CF359" s="38">
        <v>0</v>
      </c>
      <c r="CG359" s="38">
        <v>0</v>
      </c>
      <c r="CH359" s="38">
        <v>0</v>
      </c>
      <c r="CI359" s="38">
        <v>0</v>
      </c>
      <c r="CJ359" s="38">
        <v>0</v>
      </c>
      <c r="CK359" s="38"/>
      <c r="CL359" s="38"/>
      <c r="CM359" s="38"/>
      <c r="CN359" s="38">
        <v>36.056017639894378</v>
      </c>
      <c r="CQ359" t="s">
        <v>84</v>
      </c>
      <c r="CR359" s="38">
        <v>2.0536658195574169E-4</v>
      </c>
      <c r="CS359" s="38">
        <v>1.2819903513367923E-4</v>
      </c>
      <c r="CT359" s="38">
        <v>0</v>
      </c>
      <c r="CU359" s="38">
        <v>2.8874406722057105E-7</v>
      </c>
      <c r="CV359" s="38">
        <v>2.9184405972545106E-6</v>
      </c>
      <c r="CW359" s="38">
        <v>0</v>
      </c>
      <c r="CX359" s="38">
        <v>0</v>
      </c>
      <c r="CY359" s="38">
        <v>0</v>
      </c>
      <c r="CZ359" s="38">
        <v>0</v>
      </c>
      <c r="DA359" s="38">
        <v>0</v>
      </c>
      <c r="DB359" s="38">
        <v>0</v>
      </c>
      <c r="DC359" s="38">
        <v>3.3677280175389601E-4</v>
      </c>
      <c r="DF359" t="s">
        <v>85</v>
      </c>
      <c r="DG359" s="38">
        <v>4.371849942872796E-3</v>
      </c>
      <c r="DH359" s="38">
        <v>0</v>
      </c>
      <c r="DI359" s="38">
        <v>0</v>
      </c>
      <c r="DJ359" s="38">
        <v>0</v>
      </c>
      <c r="DK359" s="38">
        <v>0</v>
      </c>
      <c r="DL359" s="38">
        <v>0</v>
      </c>
      <c r="DM359" s="38">
        <v>0</v>
      </c>
      <c r="DN359" s="38">
        <v>0</v>
      </c>
      <c r="DO359" s="38">
        <f t="shared" si="115"/>
        <v>4.371849942872796E-3</v>
      </c>
      <c r="DQ359" s="38"/>
      <c r="DR359" s="38" t="s">
        <v>117</v>
      </c>
      <c r="DS359" s="38"/>
      <c r="DT359" s="38"/>
      <c r="DU359" s="38"/>
      <c r="DV359" s="38"/>
      <c r="DW359" s="38"/>
      <c r="DX359" s="38">
        <v>0</v>
      </c>
      <c r="DY359" s="38"/>
      <c r="DZ359" s="38"/>
      <c r="EA359" s="38"/>
      <c r="EB359" s="38">
        <v>0</v>
      </c>
      <c r="EE359" t="s">
        <v>86</v>
      </c>
      <c r="EF359" s="38">
        <v>0</v>
      </c>
      <c r="EG359" s="38">
        <v>0</v>
      </c>
      <c r="EH359" s="38">
        <v>0</v>
      </c>
      <c r="EI359" s="38">
        <v>0</v>
      </c>
      <c r="EJ359" s="38">
        <v>0</v>
      </c>
      <c r="EK359" s="38">
        <v>0</v>
      </c>
      <c r="EL359" s="38">
        <v>0</v>
      </c>
      <c r="EM359" s="38">
        <v>0</v>
      </c>
      <c r="EN359" s="38">
        <v>0</v>
      </c>
      <c r="EQ359" t="s">
        <v>86</v>
      </c>
      <c r="ER359" s="38">
        <v>0</v>
      </c>
      <c r="ES359" s="38">
        <v>0</v>
      </c>
      <c r="ET359" s="38">
        <v>0</v>
      </c>
      <c r="EU359" s="38">
        <v>0</v>
      </c>
      <c r="EV359" s="38">
        <v>0</v>
      </c>
      <c r="EW359" s="38">
        <v>0</v>
      </c>
      <c r="EX359" s="38">
        <v>0</v>
      </c>
      <c r="EY359" s="38">
        <v>0</v>
      </c>
      <c r="EZ359" s="38">
        <v>0</v>
      </c>
      <c r="FC359" t="s">
        <v>86</v>
      </c>
      <c r="FD359" s="38">
        <v>0</v>
      </c>
      <c r="FE359" s="38">
        <v>0</v>
      </c>
      <c r="FF359" s="38">
        <v>0</v>
      </c>
      <c r="FG359" s="38">
        <v>0.14580000000000001</v>
      </c>
      <c r="FH359" s="38">
        <v>0</v>
      </c>
      <c r="FI359" s="38">
        <v>0</v>
      </c>
      <c r="FJ359" s="38">
        <v>0</v>
      </c>
      <c r="FK359" s="38">
        <v>0</v>
      </c>
      <c r="FL359" s="38">
        <v>0.14580000000000001</v>
      </c>
      <c r="FP359" s="38"/>
      <c r="FQ359" s="38"/>
      <c r="FR359" s="38"/>
      <c r="FS359" s="38"/>
      <c r="FT359" s="38"/>
      <c r="FU359" s="38"/>
      <c r="FV359" s="38"/>
      <c r="GL359" s="38" t="s">
        <v>85</v>
      </c>
      <c r="GM359" s="38">
        <v>0</v>
      </c>
      <c r="GO359" s="38"/>
      <c r="GP359" s="38"/>
      <c r="GQ359" s="38"/>
      <c r="GR359" s="38"/>
      <c r="GS359" s="38"/>
      <c r="GT359" s="38"/>
      <c r="GU359" s="38">
        <v>0</v>
      </c>
      <c r="GX359" t="s">
        <v>121</v>
      </c>
      <c r="GY359" s="38">
        <v>0</v>
      </c>
      <c r="GZ359" s="38"/>
      <c r="HA359" s="38"/>
      <c r="HB359" s="38"/>
      <c r="HC359" s="38"/>
      <c r="HD359" s="38"/>
      <c r="HE359" s="38"/>
      <c r="HF359" s="38"/>
      <c r="HG359" s="38">
        <v>0</v>
      </c>
    </row>
    <row r="360" spans="1:216" ht="18" x14ac:dyDescent="0.25">
      <c r="A360" s="93"/>
      <c r="B360" s="96"/>
      <c r="C360" s="22" t="s">
        <v>81</v>
      </c>
      <c r="D360" s="75"/>
      <c r="E360" s="76"/>
      <c r="F360" s="76"/>
      <c r="G360" s="76"/>
      <c r="H360" s="76"/>
      <c r="I360" s="76"/>
      <c r="J360" s="76"/>
      <c r="K360" s="76">
        <v>0</v>
      </c>
      <c r="L360" s="76"/>
      <c r="M360" s="76"/>
      <c r="N360" s="76"/>
      <c r="O360" s="76"/>
      <c r="P360" s="76"/>
      <c r="Q360" s="76"/>
      <c r="R360" s="76"/>
      <c r="S360" s="76"/>
      <c r="T360" s="76"/>
      <c r="U360" s="77"/>
      <c r="V360" s="75">
        <f t="shared" si="116"/>
        <v>0</v>
      </c>
      <c r="W360" s="75"/>
      <c r="X360" s="76"/>
      <c r="Y360" s="76"/>
      <c r="Z360" s="76">
        <v>4.3224041844011575E-12</v>
      </c>
      <c r="AA360" s="76">
        <v>5.0322846235425184E-2</v>
      </c>
      <c r="AB360" s="76">
        <v>151.40034585107603</v>
      </c>
      <c r="AC360" s="76">
        <v>0</v>
      </c>
      <c r="AD360" s="76">
        <v>28.459065738700538</v>
      </c>
      <c r="AE360" s="76"/>
      <c r="AF360" s="76">
        <v>9.0685524974515788E-3</v>
      </c>
      <c r="AG360" s="76"/>
      <c r="AH360" s="76"/>
      <c r="AI360" s="76"/>
      <c r="AJ360" s="76"/>
      <c r="AK360" s="76">
        <v>0</v>
      </c>
      <c r="AL360" s="76"/>
      <c r="AM360" s="76">
        <v>81.94280954505939</v>
      </c>
      <c r="AN360" s="78">
        <f t="shared" si="117"/>
        <v>261.86161253357312</v>
      </c>
      <c r="AO360" s="78">
        <f t="shared" si="118"/>
        <v>261.86161253357312</v>
      </c>
      <c r="AR360" t="s">
        <v>108</v>
      </c>
      <c r="AS360" s="38">
        <v>1.2175579368126324</v>
      </c>
      <c r="AT360" s="38">
        <v>0</v>
      </c>
      <c r="AU360" s="38">
        <v>0</v>
      </c>
      <c r="AV360" s="38">
        <v>0</v>
      </c>
      <c r="AW360" s="38">
        <v>0</v>
      </c>
      <c r="AX360" s="38">
        <v>0</v>
      </c>
      <c r="AY360" s="38">
        <v>0</v>
      </c>
      <c r="AZ360" s="38">
        <v>0</v>
      </c>
      <c r="BA360" s="38">
        <v>0</v>
      </c>
      <c r="BB360" s="38">
        <v>0</v>
      </c>
      <c r="BC360" s="38">
        <v>0</v>
      </c>
      <c r="BD360" s="38">
        <v>1.2175579368126324</v>
      </c>
      <c r="BF360" s="38"/>
      <c r="BG360" s="38" t="s">
        <v>87</v>
      </c>
      <c r="BH360" s="38">
        <v>9.1686361907679561E-3</v>
      </c>
      <c r="BI360" s="38">
        <v>0</v>
      </c>
      <c r="BJ360" s="38">
        <v>0</v>
      </c>
      <c r="BK360" s="38">
        <v>0</v>
      </c>
      <c r="BL360" s="38">
        <v>0</v>
      </c>
      <c r="BM360" s="38">
        <v>0</v>
      </c>
      <c r="BN360" s="38">
        <v>3.7274668957882548E-2</v>
      </c>
      <c r="BO360" s="38">
        <v>0</v>
      </c>
      <c r="BP360" s="38">
        <v>0</v>
      </c>
      <c r="BQ360" s="38">
        <v>0</v>
      </c>
      <c r="BR360" s="38">
        <v>0</v>
      </c>
      <c r="BS360" s="38">
        <v>4.6443305148650506E-2</v>
      </c>
      <c r="BT360" s="38"/>
      <c r="BV360" t="s">
        <v>83</v>
      </c>
      <c r="BW360" s="38">
        <v>1.0267853542474525</v>
      </c>
      <c r="BX360" s="38">
        <v>0</v>
      </c>
      <c r="BY360" s="38">
        <v>0</v>
      </c>
      <c r="BZ360" s="38">
        <v>0</v>
      </c>
      <c r="CA360" s="38">
        <v>0</v>
      </c>
      <c r="CB360" s="38">
        <v>0</v>
      </c>
      <c r="CC360" s="38">
        <v>0</v>
      </c>
      <c r="CD360" s="38">
        <v>0</v>
      </c>
      <c r="CE360" s="38"/>
      <c r="CF360" s="38">
        <v>0</v>
      </c>
      <c r="CG360" s="38">
        <v>0</v>
      </c>
      <c r="CH360" s="38">
        <v>0</v>
      </c>
      <c r="CI360" s="38">
        <v>0</v>
      </c>
      <c r="CJ360" s="38">
        <v>0</v>
      </c>
      <c r="CK360" s="38"/>
      <c r="CL360" s="38"/>
      <c r="CM360" s="38"/>
      <c r="CN360" s="38">
        <v>1.0267853542474525</v>
      </c>
      <c r="CQ360" t="s">
        <v>85</v>
      </c>
      <c r="CR360" s="38">
        <v>1.3837918163749672E-5</v>
      </c>
      <c r="CS360" s="38">
        <v>0</v>
      </c>
      <c r="CT360" s="38">
        <v>0</v>
      </c>
      <c r="CU360" s="38">
        <v>0</v>
      </c>
      <c r="CV360" s="38">
        <v>0</v>
      </c>
      <c r="CW360" s="38">
        <v>0</v>
      </c>
      <c r="CX360" s="38">
        <v>0</v>
      </c>
      <c r="CY360" s="38">
        <v>0</v>
      </c>
      <c r="CZ360" s="38">
        <v>0</v>
      </c>
      <c r="DA360" s="38">
        <v>0</v>
      </c>
      <c r="DB360" s="38">
        <v>0</v>
      </c>
      <c r="DC360" s="38">
        <v>1.3837918163749672E-5</v>
      </c>
      <c r="DF360" t="s">
        <v>86</v>
      </c>
      <c r="DG360" s="38">
        <v>0</v>
      </c>
      <c r="DH360" s="38">
        <v>0</v>
      </c>
      <c r="DI360" s="38">
        <v>0</v>
      </c>
      <c r="DJ360" s="38">
        <v>0</v>
      </c>
      <c r="DK360" s="38">
        <v>0</v>
      </c>
      <c r="DL360" s="38">
        <v>0</v>
      </c>
      <c r="DM360" s="38">
        <v>0</v>
      </c>
      <c r="DN360" s="38">
        <v>0</v>
      </c>
      <c r="DO360" s="38">
        <f t="shared" si="115"/>
        <v>0</v>
      </c>
      <c r="DQ360" s="38"/>
      <c r="DR360" s="38" t="s">
        <v>85</v>
      </c>
      <c r="DS360" s="38">
        <v>0.10261231169980038</v>
      </c>
      <c r="DT360" s="38">
        <v>0</v>
      </c>
      <c r="DU360" s="38">
        <v>0</v>
      </c>
      <c r="DV360" s="38">
        <v>0</v>
      </c>
      <c r="DW360" s="38">
        <v>0</v>
      </c>
      <c r="DX360" s="38"/>
      <c r="DY360" s="38">
        <v>0</v>
      </c>
      <c r="DZ360" s="38">
        <v>0</v>
      </c>
      <c r="EA360" s="38">
        <v>0</v>
      </c>
      <c r="EB360" s="38">
        <v>0.10261231169980038</v>
      </c>
      <c r="EE360" t="s">
        <v>87</v>
      </c>
      <c r="EF360" s="38">
        <v>0</v>
      </c>
      <c r="EG360" s="38">
        <v>0</v>
      </c>
      <c r="EH360" s="38">
        <v>0</v>
      </c>
      <c r="EI360" s="38">
        <v>0</v>
      </c>
      <c r="EJ360" s="38">
        <v>0</v>
      </c>
      <c r="EK360" s="38">
        <v>0</v>
      </c>
      <c r="EL360" s="38">
        <v>0</v>
      </c>
      <c r="EM360" s="38">
        <v>0</v>
      </c>
      <c r="EN360" s="38">
        <v>0</v>
      </c>
      <c r="EQ360" t="s">
        <v>87</v>
      </c>
      <c r="ER360" s="38">
        <v>0</v>
      </c>
      <c r="ES360" s="38">
        <v>0</v>
      </c>
      <c r="ET360" s="38">
        <v>0</v>
      </c>
      <c r="EU360" s="38">
        <v>0</v>
      </c>
      <c r="EV360" s="38">
        <v>0</v>
      </c>
      <c r="EW360" s="38">
        <v>0</v>
      </c>
      <c r="EX360" s="38">
        <v>0</v>
      </c>
      <c r="EY360" s="38">
        <v>0</v>
      </c>
      <c r="EZ360" s="38">
        <v>0</v>
      </c>
      <c r="FC360" t="s">
        <v>87</v>
      </c>
      <c r="FD360" s="38">
        <v>0</v>
      </c>
      <c r="FE360" s="38">
        <v>0</v>
      </c>
      <c r="FF360" s="38">
        <v>0</v>
      </c>
      <c r="FG360" s="38">
        <v>0</v>
      </c>
      <c r="FH360" s="38">
        <v>0</v>
      </c>
      <c r="FI360" s="38">
        <v>0</v>
      </c>
      <c r="FJ360" s="38">
        <v>0</v>
      </c>
      <c r="FK360" s="38">
        <v>0</v>
      </c>
      <c r="FL360" s="38">
        <v>0</v>
      </c>
      <c r="FP360" s="38"/>
      <c r="FQ360" s="38"/>
      <c r="FR360" s="38"/>
      <c r="FS360" s="38"/>
      <c r="FT360" s="38"/>
      <c r="FU360" s="38"/>
      <c r="FV360" s="38"/>
      <c r="GL360" s="38" t="s">
        <v>87</v>
      </c>
      <c r="GM360" s="38"/>
      <c r="GN360" s="38"/>
      <c r="GO360" s="38">
        <v>0</v>
      </c>
      <c r="GP360" s="38"/>
      <c r="GQ360" s="38"/>
      <c r="GR360" s="38"/>
      <c r="GS360" s="38"/>
      <c r="GT360" s="38"/>
      <c r="GU360" s="38">
        <v>0</v>
      </c>
      <c r="GX360" t="s">
        <v>86</v>
      </c>
      <c r="GY360" s="38"/>
      <c r="GZ360" s="38"/>
      <c r="HA360" s="38"/>
      <c r="HB360" s="38">
        <v>0</v>
      </c>
      <c r="HC360" s="38"/>
      <c r="HD360" s="38"/>
      <c r="HE360" s="38"/>
      <c r="HF360" s="38"/>
      <c r="HG360" s="38">
        <v>0</v>
      </c>
    </row>
    <row r="361" spans="1:216" ht="18" x14ac:dyDescent="0.25">
      <c r="A361" s="93"/>
      <c r="B361" s="96"/>
      <c r="C361" s="23" t="s">
        <v>82</v>
      </c>
      <c r="D361" s="71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3"/>
      <c r="V361" s="71">
        <f t="shared" si="116"/>
        <v>0</v>
      </c>
      <c r="W361" s="71"/>
      <c r="X361" s="72"/>
      <c r="Y361" s="72"/>
      <c r="Z361" s="72">
        <v>0</v>
      </c>
      <c r="AA361" s="72">
        <v>0</v>
      </c>
      <c r="AB361" s="72">
        <v>1080.7705725808562</v>
      </c>
      <c r="AC361" s="72">
        <v>0</v>
      </c>
      <c r="AD361" s="72">
        <v>5691.9369603245223</v>
      </c>
      <c r="AE361" s="72"/>
      <c r="AF361" s="72">
        <v>0</v>
      </c>
      <c r="AG361" s="72"/>
      <c r="AH361" s="72"/>
      <c r="AI361" s="72"/>
      <c r="AJ361" s="72"/>
      <c r="AK361" s="72">
        <v>0</v>
      </c>
      <c r="AL361" s="72"/>
      <c r="AM361" s="72">
        <v>0</v>
      </c>
      <c r="AN361" s="74">
        <f t="shared" si="117"/>
        <v>6772.7075329053787</v>
      </c>
      <c r="AO361" s="74">
        <f t="shared" si="118"/>
        <v>6772.7075329053787</v>
      </c>
      <c r="AR361" t="s">
        <v>85</v>
      </c>
      <c r="AS361" s="38">
        <v>48.088916402732607</v>
      </c>
      <c r="AT361" s="38">
        <v>0</v>
      </c>
      <c r="AU361" s="38">
        <v>0</v>
      </c>
      <c r="AV361" s="38">
        <v>0</v>
      </c>
      <c r="AW361" s="38">
        <v>0</v>
      </c>
      <c r="AX361" s="38">
        <v>0</v>
      </c>
      <c r="AY361" s="38">
        <v>0</v>
      </c>
      <c r="AZ361" s="38">
        <v>0</v>
      </c>
      <c r="BA361" s="38">
        <v>0</v>
      </c>
      <c r="BB361" s="38">
        <v>0</v>
      </c>
      <c r="BC361" s="38">
        <v>0</v>
      </c>
      <c r="BD361" s="38">
        <v>48.088916402732607</v>
      </c>
      <c r="BF361" s="38"/>
      <c r="BG361" s="38" t="s">
        <v>88</v>
      </c>
      <c r="BH361" s="38">
        <v>5.6852251848492488</v>
      </c>
      <c r="BI361" s="38">
        <v>0</v>
      </c>
      <c r="BJ361" s="38">
        <v>0</v>
      </c>
      <c r="BK361" s="38">
        <v>0</v>
      </c>
      <c r="BL361" s="38">
        <v>0</v>
      </c>
      <c r="BM361" s="38">
        <v>0</v>
      </c>
      <c r="BN361" s="38">
        <v>0</v>
      </c>
      <c r="BO361" s="38">
        <v>0</v>
      </c>
      <c r="BP361" s="38">
        <v>0</v>
      </c>
      <c r="BQ361" s="38">
        <v>0</v>
      </c>
      <c r="BR361" s="38">
        <v>0</v>
      </c>
      <c r="BS361" s="38">
        <v>5.6852251848492488</v>
      </c>
      <c r="BT361" s="38"/>
      <c r="BV361" t="s">
        <v>84</v>
      </c>
      <c r="BW361" s="38">
        <v>9.0957521478142941E-2</v>
      </c>
      <c r="BX361" s="38">
        <v>0.20345248082796713</v>
      </c>
      <c r="BY361" s="38">
        <v>0</v>
      </c>
      <c r="BZ361" s="38">
        <v>0.38076946561221064</v>
      </c>
      <c r="CA361" s="38">
        <v>1.4496530399010542E-2</v>
      </c>
      <c r="CB361" s="38">
        <v>0</v>
      </c>
      <c r="CC361" s="38">
        <v>0</v>
      </c>
      <c r="CD361" s="38">
        <v>0</v>
      </c>
      <c r="CE361" s="38"/>
      <c r="CF361" s="38">
        <v>0</v>
      </c>
      <c r="CG361" s="38">
        <v>0</v>
      </c>
      <c r="CH361" s="38">
        <v>0</v>
      </c>
      <c r="CI361" s="38">
        <v>0</v>
      </c>
      <c r="CJ361" s="38">
        <v>0</v>
      </c>
      <c r="CK361" s="38"/>
      <c r="CL361" s="38">
        <v>0</v>
      </c>
      <c r="CM361" s="38">
        <v>0</v>
      </c>
      <c r="CN361" s="38">
        <v>0.68967599831733128</v>
      </c>
      <c r="CQ361" t="s">
        <v>86</v>
      </c>
      <c r="CR361" s="38">
        <v>1.2887240436063751E-4</v>
      </c>
      <c r="CS361" s="38">
        <v>0</v>
      </c>
      <c r="CT361" s="38">
        <v>0</v>
      </c>
      <c r="CU361" s="38">
        <v>4.3653627809483964E-6</v>
      </c>
      <c r="CV361" s="38">
        <v>0</v>
      </c>
      <c r="CW361" s="38">
        <v>8.7748420874771554E-7</v>
      </c>
      <c r="CX361" s="38">
        <v>0</v>
      </c>
      <c r="CY361" s="38">
        <v>0</v>
      </c>
      <c r="CZ361" s="38">
        <v>0</v>
      </c>
      <c r="DA361" s="38">
        <v>0</v>
      </c>
      <c r="DB361" s="38">
        <v>0</v>
      </c>
      <c r="DC361" s="38">
        <v>1.3411525135033361E-4</v>
      </c>
      <c r="DF361" t="s">
        <v>87</v>
      </c>
      <c r="DG361" s="38">
        <v>0</v>
      </c>
      <c r="DH361" s="38">
        <v>0</v>
      </c>
      <c r="DI361" s="38">
        <v>0</v>
      </c>
      <c r="DJ361" s="38">
        <v>0</v>
      </c>
      <c r="DK361" s="38">
        <v>0</v>
      </c>
      <c r="DL361" s="38">
        <v>0</v>
      </c>
      <c r="DM361" s="38">
        <v>0</v>
      </c>
      <c r="DN361" s="38">
        <v>0</v>
      </c>
      <c r="DO361" s="38">
        <f t="shared" si="115"/>
        <v>0</v>
      </c>
      <c r="DQ361" s="38"/>
      <c r="DR361" s="38" t="s">
        <v>86</v>
      </c>
      <c r="DS361" s="38">
        <v>4.0600356891408375E-2</v>
      </c>
      <c r="DT361" s="38">
        <v>0</v>
      </c>
      <c r="DU361" s="38">
        <v>0</v>
      </c>
      <c r="DV361" s="38">
        <v>2.2746070892150173E-2</v>
      </c>
      <c r="DW361" s="38">
        <v>0</v>
      </c>
      <c r="DX361" s="38"/>
      <c r="DY361" s="38">
        <v>2.9413728090407404E-2</v>
      </c>
      <c r="DZ361" s="38">
        <v>0</v>
      </c>
      <c r="EA361" s="38">
        <v>0</v>
      </c>
      <c r="EB361" s="38">
        <v>9.2760155873965952E-2</v>
      </c>
      <c r="EE361" t="s">
        <v>88</v>
      </c>
      <c r="EF361" s="38">
        <v>0</v>
      </c>
      <c r="EG361" s="38">
        <v>0</v>
      </c>
      <c r="EH361" s="38">
        <v>0</v>
      </c>
      <c r="EI361" s="38">
        <v>0</v>
      </c>
      <c r="EJ361" s="38">
        <v>0</v>
      </c>
      <c r="EK361" s="38">
        <v>0</v>
      </c>
      <c r="EL361" s="38">
        <v>0</v>
      </c>
      <c r="EM361" s="38">
        <v>0</v>
      </c>
      <c r="EN361" s="38">
        <v>0</v>
      </c>
      <c r="EQ361" t="s">
        <v>88</v>
      </c>
      <c r="ER361" s="38">
        <v>1.6476997017600001</v>
      </c>
      <c r="ES361" s="38">
        <v>0</v>
      </c>
      <c r="ET361" s="38">
        <v>0</v>
      </c>
      <c r="EU361" s="38">
        <v>0</v>
      </c>
      <c r="EV361" s="38">
        <v>0</v>
      </c>
      <c r="EW361" s="38">
        <v>0</v>
      </c>
      <c r="EX361" s="38">
        <v>0</v>
      </c>
      <c r="EY361" s="38">
        <v>0</v>
      </c>
      <c r="EZ361" s="38">
        <v>1.6476997017600001</v>
      </c>
      <c r="FC361" t="s">
        <v>88</v>
      </c>
      <c r="FD361" s="38">
        <v>2.8845536227200004</v>
      </c>
      <c r="FE361" s="38">
        <v>0</v>
      </c>
      <c r="FF361" s="38">
        <v>0</v>
      </c>
      <c r="FG361" s="38">
        <v>0</v>
      </c>
      <c r="FH361" s="38">
        <v>0</v>
      </c>
      <c r="FI361" s="38">
        <v>0</v>
      </c>
      <c r="FJ361" s="38">
        <v>0</v>
      </c>
      <c r="FK361" s="38">
        <v>0</v>
      </c>
      <c r="FL361" s="38">
        <v>2.8845536227200004</v>
      </c>
      <c r="FP361" s="38"/>
      <c r="FQ361" s="38"/>
      <c r="FR361" s="38"/>
      <c r="FS361" s="38"/>
      <c r="FT361" s="38"/>
      <c r="FU361" s="38"/>
      <c r="FV361" s="38"/>
      <c r="GL361" s="38" t="s">
        <v>88</v>
      </c>
      <c r="GM361" s="38">
        <v>0</v>
      </c>
      <c r="GN361" s="38"/>
      <c r="GO361" s="38"/>
      <c r="GP361" s="38"/>
      <c r="GQ361" s="38"/>
      <c r="GR361" s="38"/>
      <c r="GS361" s="38"/>
      <c r="GT361" s="38"/>
      <c r="GU361" s="38">
        <v>0</v>
      </c>
      <c r="GX361" t="s">
        <v>122</v>
      </c>
      <c r="GY361" s="38">
        <v>0</v>
      </c>
      <c r="GZ361" s="38"/>
      <c r="HA361" s="38"/>
      <c r="HB361" s="38"/>
      <c r="HC361" s="38"/>
      <c r="HD361" s="38"/>
      <c r="HE361" s="38"/>
      <c r="HF361" s="38"/>
      <c r="HG361" s="38">
        <v>0</v>
      </c>
    </row>
    <row r="362" spans="1:216" x14ac:dyDescent="0.25">
      <c r="A362" s="93"/>
      <c r="B362" s="96"/>
      <c r="C362" s="22" t="s">
        <v>83</v>
      </c>
      <c r="D362" s="75"/>
      <c r="E362" s="79"/>
      <c r="F362" s="79"/>
      <c r="G362" s="79"/>
      <c r="H362" s="79"/>
      <c r="I362" s="80"/>
      <c r="J362" s="76"/>
      <c r="K362" s="79"/>
      <c r="L362" s="79"/>
      <c r="M362" s="79"/>
      <c r="N362" s="79"/>
      <c r="O362" s="80"/>
      <c r="P362" s="76"/>
      <c r="Q362" s="79"/>
      <c r="R362" s="79"/>
      <c r="S362" s="79"/>
      <c r="T362" s="79"/>
      <c r="U362" s="81"/>
      <c r="V362" s="75">
        <f t="shared" si="116"/>
        <v>0</v>
      </c>
      <c r="W362" s="82"/>
      <c r="X362" s="79"/>
      <c r="Y362" s="79"/>
      <c r="Z362" s="79"/>
      <c r="AA362" s="80"/>
      <c r="AB362" s="76"/>
      <c r="AC362" s="79"/>
      <c r="AD362" s="79"/>
      <c r="AE362" s="79"/>
      <c r="AF362" s="79"/>
      <c r="AG362" s="79"/>
      <c r="AH362" s="80"/>
      <c r="AI362" s="76"/>
      <c r="AJ362" s="79"/>
      <c r="AK362" s="79"/>
      <c r="AL362" s="79"/>
      <c r="AM362" s="79">
        <v>36.768975511339015</v>
      </c>
      <c r="AN362" s="83">
        <f t="shared" si="117"/>
        <v>36.768975511339015</v>
      </c>
      <c r="AO362" s="78">
        <f t="shared" si="118"/>
        <v>36.768975511339015</v>
      </c>
      <c r="AR362" t="s">
        <v>91</v>
      </c>
      <c r="AS362" s="38">
        <v>84.995715526421847</v>
      </c>
      <c r="AT362" s="38">
        <v>0</v>
      </c>
      <c r="AU362" s="38">
        <v>0</v>
      </c>
      <c r="AV362" s="38">
        <v>0</v>
      </c>
      <c r="AW362" s="38">
        <v>0</v>
      </c>
      <c r="AX362" s="38">
        <v>0</v>
      </c>
      <c r="AY362" s="38">
        <v>0</v>
      </c>
      <c r="AZ362" s="38">
        <v>0</v>
      </c>
      <c r="BA362" s="38">
        <v>0</v>
      </c>
      <c r="BB362" s="38">
        <v>0</v>
      </c>
      <c r="BC362" s="38">
        <v>0</v>
      </c>
      <c r="BD362" s="38">
        <v>84.995715526421847</v>
      </c>
      <c r="BF362" s="38"/>
      <c r="BG362" s="38" t="s">
        <v>89</v>
      </c>
      <c r="BH362" s="38">
        <v>0.87893129843202167</v>
      </c>
      <c r="BI362" s="38">
        <v>0</v>
      </c>
      <c r="BJ362" s="38">
        <v>0</v>
      </c>
      <c r="BK362" s="38">
        <v>0</v>
      </c>
      <c r="BL362" s="38">
        <v>0</v>
      </c>
      <c r="BM362" s="38">
        <v>0</v>
      </c>
      <c r="BN362" s="38">
        <v>0</v>
      </c>
      <c r="BO362" s="38">
        <v>0</v>
      </c>
      <c r="BP362" s="38">
        <v>0</v>
      </c>
      <c r="BQ362" s="38">
        <v>0</v>
      </c>
      <c r="BR362" s="38">
        <v>0</v>
      </c>
      <c r="BS362" s="38">
        <v>0.87893129843202167</v>
      </c>
      <c r="BT362" s="38"/>
      <c r="BV362" t="s">
        <v>85</v>
      </c>
      <c r="BW362" s="38">
        <v>0.10168372735452359</v>
      </c>
      <c r="BX362" s="38">
        <v>0</v>
      </c>
      <c r="BY362" s="38">
        <v>0</v>
      </c>
      <c r="BZ362" s="38">
        <v>0</v>
      </c>
      <c r="CA362" s="38">
        <v>0</v>
      </c>
      <c r="CB362" s="38">
        <v>0</v>
      </c>
      <c r="CC362" s="38">
        <v>0</v>
      </c>
      <c r="CD362" s="38">
        <v>0</v>
      </c>
      <c r="CE362" s="38"/>
      <c r="CF362" s="38">
        <v>0</v>
      </c>
      <c r="CG362" s="38">
        <v>0</v>
      </c>
      <c r="CH362" s="38">
        <v>0</v>
      </c>
      <c r="CI362" s="38">
        <v>0</v>
      </c>
      <c r="CJ362" s="38">
        <v>0</v>
      </c>
      <c r="CK362" s="38"/>
      <c r="CL362" s="38">
        <v>0</v>
      </c>
      <c r="CM362" s="38">
        <v>0</v>
      </c>
      <c r="CN362" s="38">
        <v>0.10168372735452359</v>
      </c>
      <c r="CQ362" t="s">
        <v>87</v>
      </c>
      <c r="CR362" s="38">
        <v>2.6189679705206663E-3</v>
      </c>
      <c r="CS362" s="38">
        <v>2.3612095939839215E-3</v>
      </c>
      <c r="CT362" s="38">
        <v>0</v>
      </c>
      <c r="CU362" s="38">
        <v>0</v>
      </c>
      <c r="CV362" s="38">
        <v>0</v>
      </c>
      <c r="CW362" s="38">
        <v>0</v>
      </c>
      <c r="CX362" s="38">
        <v>0</v>
      </c>
      <c r="CY362" s="38">
        <v>0</v>
      </c>
      <c r="CZ362" s="38">
        <v>0</v>
      </c>
      <c r="DA362" s="38">
        <v>0</v>
      </c>
      <c r="DB362" s="38">
        <v>0</v>
      </c>
      <c r="DC362" s="38">
        <v>4.9801775645045877E-3</v>
      </c>
      <c r="DF362" t="s">
        <v>88</v>
      </c>
      <c r="DG362" s="38">
        <v>5.4145208330348823E-3</v>
      </c>
      <c r="DH362" s="38">
        <v>0</v>
      </c>
      <c r="DI362" s="38">
        <v>0</v>
      </c>
      <c r="DJ362" s="38">
        <v>0</v>
      </c>
      <c r="DK362" s="38">
        <v>0</v>
      </c>
      <c r="DL362" s="38">
        <v>0</v>
      </c>
      <c r="DM362" s="38">
        <v>0</v>
      </c>
      <c r="DN362" s="38">
        <v>0</v>
      </c>
      <c r="DO362" s="38">
        <f t="shared" si="115"/>
        <v>5.4145208330348823E-3</v>
      </c>
      <c r="DQ362" s="38"/>
      <c r="DR362" s="38" t="s">
        <v>87</v>
      </c>
      <c r="DS362" s="38">
        <v>0.7158221026392263</v>
      </c>
      <c r="DT362" s="38">
        <v>0.30066371415326543</v>
      </c>
      <c r="DU362" s="38">
        <v>0</v>
      </c>
      <c r="DV362" s="38">
        <v>0</v>
      </c>
      <c r="DW362" s="38">
        <v>0</v>
      </c>
      <c r="DX362" s="38"/>
      <c r="DY362" s="38">
        <v>0</v>
      </c>
      <c r="DZ362" s="38">
        <v>0</v>
      </c>
      <c r="EA362" s="38">
        <v>0</v>
      </c>
      <c r="EB362" s="38">
        <v>1.0164858167924917</v>
      </c>
      <c r="EE362" t="s">
        <v>89</v>
      </c>
      <c r="EF362" s="38">
        <v>5.2597511705137115E-2</v>
      </c>
      <c r="EG362" s="38">
        <v>0</v>
      </c>
      <c r="EH362" s="38">
        <v>0</v>
      </c>
      <c r="EI362" s="38">
        <v>0</v>
      </c>
      <c r="EJ362" s="38">
        <v>0</v>
      </c>
      <c r="EK362" s="38">
        <v>0</v>
      </c>
      <c r="EL362" s="38">
        <v>0</v>
      </c>
      <c r="EM362" s="38">
        <v>0</v>
      </c>
      <c r="EN362" s="38">
        <v>5.2597511705137115E-2</v>
      </c>
      <c r="EQ362" t="s">
        <v>89</v>
      </c>
      <c r="ER362" s="38">
        <v>0.72439940459520014</v>
      </c>
      <c r="ES362" s="38">
        <v>0</v>
      </c>
      <c r="ET362" s="38">
        <v>0</v>
      </c>
      <c r="EU362" s="38">
        <v>0</v>
      </c>
      <c r="EV362" s="38">
        <v>0</v>
      </c>
      <c r="EW362" s="38">
        <v>0</v>
      </c>
      <c r="EX362" s="38">
        <v>0</v>
      </c>
      <c r="EY362" s="38">
        <v>0</v>
      </c>
      <c r="EZ362" s="38">
        <v>0.72439940459520014</v>
      </c>
      <c r="FC362" t="s">
        <v>89</v>
      </c>
      <c r="FD362" s="38">
        <v>0.57757517641950973</v>
      </c>
      <c r="FE362" s="38">
        <v>0</v>
      </c>
      <c r="FF362" s="38">
        <v>0</v>
      </c>
      <c r="FG362" s="38">
        <v>0</v>
      </c>
      <c r="FH362" s="38">
        <v>0</v>
      </c>
      <c r="FI362" s="38">
        <v>0</v>
      </c>
      <c r="FJ362" s="38">
        <v>0</v>
      </c>
      <c r="FK362" s="38">
        <v>0</v>
      </c>
      <c r="FL362" s="38">
        <v>0.57757517641950973</v>
      </c>
      <c r="FP362" s="38"/>
      <c r="FQ362" s="38"/>
      <c r="FR362" s="38"/>
      <c r="FS362" s="38"/>
      <c r="FT362" s="38"/>
      <c r="FU362" s="38"/>
      <c r="FV362" s="38"/>
      <c r="GL362" s="38" t="s">
        <v>89</v>
      </c>
      <c r="GM362" s="38">
        <v>0</v>
      </c>
      <c r="GN362" s="38"/>
      <c r="GO362" s="38"/>
      <c r="GP362" s="38"/>
      <c r="GQ362" s="38"/>
      <c r="GR362" s="38"/>
      <c r="GS362" s="38"/>
      <c r="GT362" s="38"/>
      <c r="GU362" s="38">
        <v>0</v>
      </c>
      <c r="GX362" t="s">
        <v>89</v>
      </c>
      <c r="GY362" s="38">
        <v>0</v>
      </c>
      <c r="GZ362" s="38"/>
      <c r="HA362" s="38"/>
      <c r="HB362" s="38"/>
      <c r="HC362" s="38"/>
      <c r="HD362" s="38"/>
      <c r="HE362" s="38"/>
      <c r="HF362" s="38"/>
      <c r="HG362" s="38">
        <v>0</v>
      </c>
    </row>
    <row r="363" spans="1:216" x14ac:dyDescent="0.25">
      <c r="A363" s="93"/>
      <c r="B363" s="96"/>
      <c r="C363" s="23" t="s">
        <v>84</v>
      </c>
      <c r="D363" s="71"/>
      <c r="E363" s="72"/>
      <c r="F363" s="72"/>
      <c r="G363" s="72">
        <v>74.451894393909143</v>
      </c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3"/>
      <c r="V363" s="71">
        <f t="shared" si="116"/>
        <v>74.451894393909143</v>
      </c>
      <c r="W363" s="71"/>
      <c r="X363" s="72"/>
      <c r="Y363" s="72">
        <v>94.114592067260972</v>
      </c>
      <c r="Z363" s="72">
        <v>203.77925492784016</v>
      </c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>
        <v>0</v>
      </c>
      <c r="AL363" s="72"/>
      <c r="AM363" s="72">
        <v>4.6549598325087205</v>
      </c>
      <c r="AN363" s="74">
        <f t="shared" si="117"/>
        <v>302.54880682760984</v>
      </c>
      <c r="AO363" s="74">
        <f t="shared" si="118"/>
        <v>377.00070122151897</v>
      </c>
      <c r="AR363" t="s">
        <v>90</v>
      </c>
      <c r="AS363" s="38">
        <v>2.0787369883771244E-2</v>
      </c>
      <c r="AT363" s="38">
        <v>0</v>
      </c>
      <c r="AU363" s="38">
        <v>0</v>
      </c>
      <c r="AV363" s="38">
        <v>0</v>
      </c>
      <c r="AW363" s="38">
        <v>0</v>
      </c>
      <c r="AX363" s="38">
        <v>0</v>
      </c>
      <c r="AY363" s="38">
        <v>0</v>
      </c>
      <c r="AZ363" s="38">
        <v>0</v>
      </c>
      <c r="BA363" s="38">
        <v>0</v>
      </c>
      <c r="BB363" s="38">
        <v>0</v>
      </c>
      <c r="BC363" s="38">
        <v>0</v>
      </c>
      <c r="BD363" s="38">
        <v>2.0787369883771244E-2</v>
      </c>
      <c r="BF363" s="38"/>
      <c r="BG363" s="38" t="s">
        <v>90</v>
      </c>
      <c r="BH363" s="38">
        <v>0.76737027066039587</v>
      </c>
      <c r="BI363" s="38">
        <v>0</v>
      </c>
      <c r="BJ363" s="38">
        <v>0</v>
      </c>
      <c r="BK363" s="38">
        <v>0</v>
      </c>
      <c r="BL363" s="38">
        <v>0</v>
      </c>
      <c r="BM363" s="38">
        <v>0</v>
      </c>
      <c r="BN363" s="38">
        <v>0</v>
      </c>
      <c r="BO363" s="38">
        <v>0</v>
      </c>
      <c r="BP363" s="38">
        <v>0</v>
      </c>
      <c r="BQ363" s="38">
        <v>4.0360434696654285E-3</v>
      </c>
      <c r="BR363" s="38">
        <v>0</v>
      </c>
      <c r="BS363" s="38">
        <v>0.77140631413006133</v>
      </c>
      <c r="BT363" s="38"/>
      <c r="BV363" t="s">
        <v>86</v>
      </c>
      <c r="BW363" s="38">
        <v>2.7362533601989029E-3</v>
      </c>
      <c r="BX363" s="38">
        <v>0</v>
      </c>
      <c r="BY363" s="38">
        <v>0</v>
      </c>
      <c r="BZ363" s="38">
        <v>0.13797567141555048</v>
      </c>
      <c r="CA363" s="38">
        <v>0</v>
      </c>
      <c r="CB363" s="38">
        <v>0</v>
      </c>
      <c r="CC363" s="38">
        <v>0</v>
      </c>
      <c r="CD363" s="38">
        <v>0</v>
      </c>
      <c r="CE363" s="38"/>
      <c r="CF363" s="38">
        <v>2.9287562140646647E-3</v>
      </c>
      <c r="CG363" s="38">
        <v>0</v>
      </c>
      <c r="CH363" s="38">
        <v>0</v>
      </c>
      <c r="CI363" s="38">
        <v>0</v>
      </c>
      <c r="CJ363" s="38">
        <v>0</v>
      </c>
      <c r="CK363" s="38"/>
      <c r="CL363" s="38">
        <v>0</v>
      </c>
      <c r="CM363" s="38">
        <v>0</v>
      </c>
      <c r="CN363" s="38">
        <v>0.14364068098981403</v>
      </c>
      <c r="CQ363" t="s">
        <v>88</v>
      </c>
      <c r="CR363" s="38">
        <v>2.6393321388142349E-5</v>
      </c>
      <c r="CS363" s="38">
        <v>0</v>
      </c>
      <c r="CT363" s="38">
        <v>0</v>
      </c>
      <c r="CU363" s="38">
        <v>0</v>
      </c>
      <c r="CV363" s="38">
        <v>0</v>
      </c>
      <c r="CW363" s="38">
        <v>0</v>
      </c>
      <c r="CX363" s="38">
        <v>0</v>
      </c>
      <c r="CY363" s="38">
        <v>0</v>
      </c>
      <c r="CZ363" s="38">
        <v>0</v>
      </c>
      <c r="DA363" s="38">
        <v>0</v>
      </c>
      <c r="DB363" s="38">
        <v>0</v>
      </c>
      <c r="DC363" s="38">
        <v>2.6393321388142349E-5</v>
      </c>
      <c r="DF363" t="s">
        <v>89</v>
      </c>
      <c r="DG363" s="38">
        <v>5.7762721004119607E-4</v>
      </c>
      <c r="DH363" s="38">
        <v>0</v>
      </c>
      <c r="DI363" s="38">
        <v>0</v>
      </c>
      <c r="DJ363" s="38">
        <v>0</v>
      </c>
      <c r="DK363" s="38">
        <v>0</v>
      </c>
      <c r="DL363" s="38">
        <v>0</v>
      </c>
      <c r="DM363" s="38">
        <v>0</v>
      </c>
      <c r="DN363" s="38">
        <v>0</v>
      </c>
      <c r="DO363" s="38">
        <f t="shared" si="115"/>
        <v>5.7762721004119607E-4</v>
      </c>
      <c r="DQ363" s="38"/>
      <c r="DR363" s="38" t="s">
        <v>88</v>
      </c>
      <c r="DS363" s="38">
        <v>2.1307192337579835E-2</v>
      </c>
      <c r="DT363" s="38">
        <v>0</v>
      </c>
      <c r="DU363" s="38">
        <v>0</v>
      </c>
      <c r="DV363" s="38">
        <v>0</v>
      </c>
      <c r="DW363" s="38">
        <v>0</v>
      </c>
      <c r="DX363" s="38"/>
      <c r="DY363" s="38">
        <v>0</v>
      </c>
      <c r="DZ363" s="38">
        <v>0</v>
      </c>
      <c r="EA363" s="38">
        <v>0</v>
      </c>
      <c r="EB363" s="38">
        <v>2.1307192337579835E-2</v>
      </c>
      <c r="EE363" t="s">
        <v>90</v>
      </c>
      <c r="EF363" s="38">
        <v>0</v>
      </c>
      <c r="EG363" s="38">
        <v>0</v>
      </c>
      <c r="EH363" s="38">
        <v>0</v>
      </c>
      <c r="EI363" s="38">
        <v>0</v>
      </c>
      <c r="EJ363" s="38">
        <v>0</v>
      </c>
      <c r="EK363" s="38">
        <v>0</v>
      </c>
      <c r="EL363" s="38">
        <v>0</v>
      </c>
      <c r="EM363" s="38">
        <v>0</v>
      </c>
      <c r="EN363" s="38">
        <v>0</v>
      </c>
      <c r="EQ363" t="s">
        <v>90</v>
      </c>
      <c r="ER363" s="38">
        <v>0</v>
      </c>
      <c r="ES363" s="38">
        <v>0</v>
      </c>
      <c r="ET363" s="38">
        <v>0</v>
      </c>
      <c r="EU363" s="38">
        <v>0</v>
      </c>
      <c r="EV363" s="38">
        <v>0</v>
      </c>
      <c r="EW363" s="38">
        <v>0</v>
      </c>
      <c r="EX363" s="38">
        <v>0</v>
      </c>
      <c r="EY363" s="38">
        <v>0</v>
      </c>
      <c r="EZ363" s="38">
        <v>0</v>
      </c>
      <c r="FC363" t="s">
        <v>90</v>
      </c>
      <c r="FD363" s="38">
        <v>0.14984694144000002</v>
      </c>
      <c r="FE363" s="38">
        <v>0</v>
      </c>
      <c r="FF363" s="38">
        <v>0</v>
      </c>
      <c r="FG363" s="38">
        <v>0</v>
      </c>
      <c r="FH363" s="38">
        <v>0</v>
      </c>
      <c r="FI363" s="38">
        <v>0</v>
      </c>
      <c r="FJ363" s="38">
        <v>0</v>
      </c>
      <c r="FK363" s="38">
        <v>0</v>
      </c>
      <c r="FL363" s="38">
        <v>0.14984694144000002</v>
      </c>
      <c r="FP363" s="38"/>
      <c r="FQ363" s="38"/>
      <c r="FR363" s="38"/>
      <c r="FS363" s="38"/>
      <c r="FT363" s="38"/>
      <c r="FU363" s="38"/>
      <c r="FV363" s="38"/>
      <c r="GL363" s="38" t="s">
        <v>90</v>
      </c>
      <c r="GM363" s="38">
        <v>0</v>
      </c>
      <c r="GN363" s="38"/>
      <c r="GO363" s="38"/>
      <c r="GP363" s="38"/>
      <c r="GQ363" s="38"/>
      <c r="GR363" s="38">
        <v>0</v>
      </c>
      <c r="GS363" s="38">
        <v>0</v>
      </c>
      <c r="GT363" s="38"/>
      <c r="GU363" s="38">
        <v>0</v>
      </c>
      <c r="GX363" t="s">
        <v>123</v>
      </c>
      <c r="GY363" s="38">
        <v>0</v>
      </c>
      <c r="GZ363" s="38"/>
      <c r="HA363" s="38"/>
      <c r="HB363" s="38"/>
      <c r="HC363" s="38"/>
      <c r="HD363" s="38"/>
      <c r="HE363" s="38">
        <v>8.0443078350267372E-2</v>
      </c>
      <c r="HF363" s="38">
        <v>0</v>
      </c>
      <c r="HG363" s="38">
        <v>8.0443078350267372E-2</v>
      </c>
    </row>
    <row r="364" spans="1:216" ht="18" x14ac:dyDescent="0.25">
      <c r="A364" s="93"/>
      <c r="B364" s="96"/>
      <c r="C364" s="22" t="s">
        <v>85</v>
      </c>
      <c r="D364" s="75"/>
      <c r="E364" s="79"/>
      <c r="F364" s="79"/>
      <c r="G364" s="79"/>
      <c r="H364" s="79"/>
      <c r="I364" s="80"/>
      <c r="J364" s="76"/>
      <c r="K364" s="79"/>
      <c r="L364" s="79"/>
      <c r="M364" s="79"/>
      <c r="N364" s="79"/>
      <c r="O364" s="80"/>
      <c r="P364" s="76"/>
      <c r="Q364" s="79"/>
      <c r="R364" s="79"/>
      <c r="S364" s="79"/>
      <c r="T364" s="79"/>
      <c r="U364" s="81"/>
      <c r="V364" s="75">
        <f t="shared" si="116"/>
        <v>0</v>
      </c>
      <c r="W364" s="82"/>
      <c r="X364" s="79"/>
      <c r="Y364" s="79"/>
      <c r="Z364" s="79"/>
      <c r="AA364" s="80"/>
      <c r="AB364" s="76"/>
      <c r="AC364" s="79"/>
      <c r="AD364" s="79"/>
      <c r="AE364" s="79"/>
      <c r="AF364" s="79"/>
      <c r="AG364" s="79"/>
      <c r="AH364" s="80"/>
      <c r="AI364" s="76"/>
      <c r="AJ364" s="79"/>
      <c r="AK364" s="79"/>
      <c r="AL364" s="79"/>
      <c r="AM364" s="79">
        <v>57.379194040500295</v>
      </c>
      <c r="AN364" s="83">
        <f t="shared" si="117"/>
        <v>57.379194040500295</v>
      </c>
      <c r="AO364" s="78">
        <f t="shared" si="118"/>
        <v>57.379194040500295</v>
      </c>
      <c r="AR364" t="s">
        <v>105</v>
      </c>
      <c r="AS364" s="38">
        <v>0</v>
      </c>
      <c r="AT364" s="38">
        <v>0</v>
      </c>
      <c r="AU364" s="38">
        <v>0</v>
      </c>
      <c r="AV364" s="38">
        <v>0</v>
      </c>
      <c r="AW364" s="38">
        <v>0</v>
      </c>
      <c r="AX364" s="38">
        <v>0</v>
      </c>
      <c r="AY364" s="38">
        <v>0</v>
      </c>
      <c r="AZ364" s="38">
        <v>0</v>
      </c>
      <c r="BA364" s="38">
        <v>0</v>
      </c>
      <c r="BB364" s="38">
        <v>0</v>
      </c>
      <c r="BC364" s="38">
        <v>0</v>
      </c>
      <c r="BD364" s="38">
        <v>0</v>
      </c>
      <c r="BF364" s="38"/>
      <c r="BG364" s="38" t="s">
        <v>81</v>
      </c>
      <c r="BH364" s="38">
        <v>1.3489843205646268</v>
      </c>
      <c r="BI364" s="38">
        <v>0</v>
      </c>
      <c r="BJ364" s="38">
        <v>0</v>
      </c>
      <c r="BK364" s="38">
        <v>0</v>
      </c>
      <c r="BL364" s="38">
        <v>0</v>
      </c>
      <c r="BM364" s="38">
        <v>0</v>
      </c>
      <c r="BN364" s="38">
        <v>0</v>
      </c>
      <c r="BO364" s="38">
        <v>9.0685524974515788E-3</v>
      </c>
      <c r="BP364" s="38">
        <v>9.0685524974515788E-3</v>
      </c>
      <c r="BQ364" s="38">
        <v>15.119897600570113</v>
      </c>
      <c r="BR364" s="38">
        <v>4.7924574374420409E-2</v>
      </c>
      <c r="BS364" s="38">
        <v>16.534943600504064</v>
      </c>
      <c r="BT364" s="38"/>
      <c r="BV364" t="s">
        <v>87</v>
      </c>
      <c r="BW364" s="38">
        <v>5.4154019525628219E-2</v>
      </c>
      <c r="BX364" s="38">
        <v>0</v>
      </c>
      <c r="BY364" s="38">
        <v>0</v>
      </c>
      <c r="BZ364" s="38">
        <v>0</v>
      </c>
      <c r="CA364" s="38">
        <v>0</v>
      </c>
      <c r="CB364" s="38">
        <v>0</v>
      </c>
      <c r="CC364" s="38">
        <v>0</v>
      </c>
      <c r="CD364" s="38">
        <v>0</v>
      </c>
      <c r="CE364" s="38"/>
      <c r="CF364" s="38">
        <v>0</v>
      </c>
      <c r="CG364" s="38">
        <v>0</v>
      </c>
      <c r="CH364" s="38">
        <v>0</v>
      </c>
      <c r="CI364" s="38">
        <v>0</v>
      </c>
      <c r="CJ364" s="38">
        <v>0</v>
      </c>
      <c r="CK364" s="38"/>
      <c r="CL364" s="38">
        <v>0</v>
      </c>
      <c r="CM364" s="38">
        <v>0</v>
      </c>
      <c r="CN364" s="38">
        <v>5.4154019525628219E-2</v>
      </c>
      <c r="CQ364" t="s">
        <v>89</v>
      </c>
      <c r="CR364" s="38">
        <v>7.3469812015066206E-6</v>
      </c>
      <c r="CS364" s="38">
        <v>0</v>
      </c>
      <c r="CT364" s="38">
        <v>0</v>
      </c>
      <c r="CU364" s="38">
        <v>0</v>
      </c>
      <c r="CV364" s="38">
        <v>0</v>
      </c>
      <c r="CW364" s="38">
        <v>0</v>
      </c>
      <c r="CX364" s="38">
        <v>0</v>
      </c>
      <c r="CY364" s="38">
        <v>0</v>
      </c>
      <c r="CZ364" s="38">
        <v>0</v>
      </c>
      <c r="DA364" s="38">
        <v>0</v>
      </c>
      <c r="DB364" s="38">
        <v>0</v>
      </c>
      <c r="DC364" s="38">
        <v>7.3469812015066206E-6</v>
      </c>
      <c r="DF364" t="s">
        <v>90</v>
      </c>
      <c r="DG364" s="38">
        <v>5.9493002195794974E-2</v>
      </c>
      <c r="DH364" s="38">
        <v>0</v>
      </c>
      <c r="DI364" s="38">
        <v>0</v>
      </c>
      <c r="DJ364" s="38">
        <v>0</v>
      </c>
      <c r="DK364" s="38">
        <v>0</v>
      </c>
      <c r="DL364" s="38">
        <v>0</v>
      </c>
      <c r="DM364" s="38">
        <v>3.0337252753552461E-3</v>
      </c>
      <c r="DN364" s="38">
        <v>6.8611503627026144E-3</v>
      </c>
      <c r="DO364" s="38">
        <f t="shared" si="115"/>
        <v>6.9387877833852835E-2</v>
      </c>
      <c r="DQ364" s="38"/>
      <c r="DR364" s="38" t="s">
        <v>89</v>
      </c>
      <c r="DS364" s="38">
        <v>2.0943722468008491E-2</v>
      </c>
      <c r="DT364" s="38">
        <v>0</v>
      </c>
      <c r="DU364" s="38">
        <v>0</v>
      </c>
      <c r="DV364" s="38">
        <v>0</v>
      </c>
      <c r="DW364" s="38">
        <v>0</v>
      </c>
      <c r="DX364" s="38"/>
      <c r="DY364" s="38">
        <v>0</v>
      </c>
      <c r="DZ364" s="38">
        <v>0</v>
      </c>
      <c r="EA364" s="38">
        <v>0</v>
      </c>
      <c r="EB364" s="38">
        <v>2.0943722468008491E-2</v>
      </c>
      <c r="EE364" t="s">
        <v>81</v>
      </c>
      <c r="EF364" s="38">
        <v>0</v>
      </c>
      <c r="EG364" s="38">
        <v>0</v>
      </c>
      <c r="EH364" s="38">
        <v>0</v>
      </c>
      <c r="EI364" s="38">
        <v>0</v>
      </c>
      <c r="EJ364" s="38">
        <v>0</v>
      </c>
      <c r="EK364" s="38">
        <v>0</v>
      </c>
      <c r="EL364" s="38">
        <v>0</v>
      </c>
      <c r="EM364" s="38">
        <v>0</v>
      </c>
      <c r="EN364" s="38">
        <v>0</v>
      </c>
      <c r="EQ364" t="s">
        <v>81</v>
      </c>
      <c r="ER364" s="38">
        <v>0</v>
      </c>
      <c r="ES364" s="38">
        <v>0</v>
      </c>
      <c r="ET364" s="38">
        <v>0</v>
      </c>
      <c r="EU364" s="38">
        <v>0</v>
      </c>
      <c r="EV364" s="38">
        <v>0</v>
      </c>
      <c r="EW364" s="38">
        <v>0</v>
      </c>
      <c r="EX364" s="38">
        <v>150.1808573198249</v>
      </c>
      <c r="EY364" s="38">
        <v>0</v>
      </c>
      <c r="EZ364" s="38">
        <v>150.1808573198249</v>
      </c>
      <c r="FC364" t="s">
        <v>81</v>
      </c>
      <c r="FD364" s="38">
        <v>29.909899560561676</v>
      </c>
      <c r="FE364" s="38">
        <v>0</v>
      </c>
      <c r="FF364" s="38">
        <v>0</v>
      </c>
      <c r="FG364" s="38">
        <v>0</v>
      </c>
      <c r="FH364" s="38">
        <v>0</v>
      </c>
      <c r="FI364" s="38">
        <v>0</v>
      </c>
      <c r="FJ364" s="38">
        <v>4.4259345674999995E-5</v>
      </c>
      <c r="FK364" s="38">
        <v>0</v>
      </c>
      <c r="FL364" s="38">
        <v>29.909943819907351</v>
      </c>
      <c r="FP364" s="38"/>
      <c r="FQ364" s="38"/>
      <c r="FR364" s="38"/>
      <c r="FS364" s="38"/>
      <c r="FT364" s="38"/>
      <c r="FU364" s="38"/>
      <c r="FV364" s="38"/>
      <c r="GL364" s="38" t="s">
        <v>118</v>
      </c>
      <c r="GM364" s="38">
        <v>0</v>
      </c>
      <c r="GN364" s="38"/>
      <c r="GO364" s="38"/>
      <c r="GP364" s="38"/>
      <c r="GQ364" s="38"/>
      <c r="GR364" s="38"/>
      <c r="GS364" s="38">
        <v>3.1195654184086954</v>
      </c>
      <c r="GT364" s="38"/>
      <c r="GU364" s="38">
        <v>3.1195654184086954</v>
      </c>
      <c r="GX364" t="s">
        <v>91</v>
      </c>
      <c r="GY364" s="38">
        <v>0</v>
      </c>
      <c r="GZ364" s="38"/>
      <c r="HA364" s="38"/>
      <c r="HB364" s="38"/>
      <c r="HC364" s="38"/>
      <c r="HD364" s="38"/>
      <c r="HE364" s="38"/>
      <c r="HF364" s="38"/>
      <c r="HG364" s="38">
        <v>0</v>
      </c>
    </row>
    <row r="365" spans="1:216" ht="18" x14ac:dyDescent="0.25">
      <c r="A365" s="93"/>
      <c r="B365" s="96"/>
      <c r="C365" s="23" t="s">
        <v>86</v>
      </c>
      <c r="D365" s="71"/>
      <c r="E365" s="72"/>
      <c r="F365" s="72"/>
      <c r="G365" s="72">
        <v>2.0559123978255358</v>
      </c>
      <c r="H365" s="72"/>
      <c r="I365" s="72"/>
      <c r="J365" s="72"/>
      <c r="K365" s="72"/>
      <c r="L365" s="72"/>
      <c r="M365" s="72">
        <v>1.604760568680724</v>
      </c>
      <c r="N365" s="72"/>
      <c r="O365" s="72"/>
      <c r="P365" s="72"/>
      <c r="Q365" s="72"/>
      <c r="R365" s="72"/>
      <c r="S365" s="72"/>
      <c r="T365" s="72"/>
      <c r="U365" s="73"/>
      <c r="V365" s="71">
        <f t="shared" si="116"/>
        <v>3.6606729665062598</v>
      </c>
      <c r="W365" s="71"/>
      <c r="X365" s="72"/>
      <c r="Y365" s="72">
        <v>0</v>
      </c>
      <c r="Z365" s="72">
        <v>5.8119323856710398E-2</v>
      </c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>
        <v>0</v>
      </c>
      <c r="AL365" s="72"/>
      <c r="AM365" s="72">
        <v>1.7011250149012642</v>
      </c>
      <c r="AN365" s="74">
        <f t="shared" si="117"/>
        <v>1.7592443387579746</v>
      </c>
      <c r="AO365" s="74">
        <f t="shared" si="118"/>
        <v>5.4199173052642342</v>
      </c>
      <c r="AR365" t="s">
        <v>102</v>
      </c>
      <c r="AS365" s="38">
        <v>148.91852515115627</v>
      </c>
      <c r="AT365" s="38">
        <v>0</v>
      </c>
      <c r="AU365" s="38">
        <v>189.312952368563</v>
      </c>
      <c r="AV365" s="38">
        <v>61.485369161422604</v>
      </c>
      <c r="AW365" s="38">
        <v>90.838145220000001</v>
      </c>
      <c r="AX365" s="38">
        <v>0</v>
      </c>
      <c r="AY365" s="38">
        <v>0</v>
      </c>
      <c r="AZ365" s="38">
        <v>0</v>
      </c>
      <c r="BA365" s="38">
        <v>0</v>
      </c>
      <c r="BB365" s="38">
        <v>0</v>
      </c>
      <c r="BC365" s="38">
        <v>0</v>
      </c>
      <c r="BD365" s="38">
        <v>490.55499190114182</v>
      </c>
      <c r="BF365" s="38"/>
      <c r="BG365" s="38" t="s">
        <v>91</v>
      </c>
      <c r="BH365" s="38">
        <v>45.993300765913496</v>
      </c>
      <c r="BI365" s="38">
        <v>0</v>
      </c>
      <c r="BJ365" s="38">
        <v>0</v>
      </c>
      <c r="BK365" s="38">
        <v>0</v>
      </c>
      <c r="BL365" s="38">
        <v>0</v>
      </c>
      <c r="BM365" s="38">
        <v>0</v>
      </c>
      <c r="BN365" s="38">
        <v>0</v>
      </c>
      <c r="BO365" s="38">
        <v>0</v>
      </c>
      <c r="BP365" s="38">
        <v>0</v>
      </c>
      <c r="BQ365" s="38">
        <v>0</v>
      </c>
      <c r="BR365" s="38">
        <v>0</v>
      </c>
      <c r="BS365" s="38">
        <v>45.993300765913496</v>
      </c>
      <c r="BT365" s="38"/>
      <c r="BV365" t="s">
        <v>88</v>
      </c>
      <c r="BW365" s="38">
        <v>5.7970183284779209E-2</v>
      </c>
      <c r="BX365" s="38">
        <v>0</v>
      </c>
      <c r="BY365" s="38">
        <v>0</v>
      </c>
      <c r="BZ365" s="38">
        <v>0</v>
      </c>
      <c r="CA365" s="38">
        <v>0</v>
      </c>
      <c r="CB365" s="38">
        <v>0</v>
      </c>
      <c r="CC365" s="38">
        <v>0</v>
      </c>
      <c r="CD365" s="38">
        <v>0</v>
      </c>
      <c r="CE365" s="38"/>
      <c r="CF365" s="38">
        <v>0</v>
      </c>
      <c r="CG365" s="38">
        <v>0</v>
      </c>
      <c r="CH365" s="38">
        <v>0</v>
      </c>
      <c r="CI365" s="38">
        <v>0</v>
      </c>
      <c r="CJ365" s="38">
        <v>0</v>
      </c>
      <c r="CK365" s="38"/>
      <c r="CL365" s="38">
        <v>0</v>
      </c>
      <c r="CM365" s="38">
        <v>0</v>
      </c>
      <c r="CN365" s="38">
        <v>5.7970183284779209E-2</v>
      </c>
      <c r="CQ365" t="s">
        <v>90</v>
      </c>
      <c r="CR365" s="38">
        <v>1.1509109646713585E-2</v>
      </c>
      <c r="CS365" s="38">
        <v>0</v>
      </c>
      <c r="CT365" s="38">
        <v>0</v>
      </c>
      <c r="CU365" s="38">
        <v>0</v>
      </c>
      <c r="CV365" s="38">
        <v>0</v>
      </c>
      <c r="CW365" s="38">
        <v>0</v>
      </c>
      <c r="CX365" s="38">
        <v>0</v>
      </c>
      <c r="CY365" s="38">
        <v>0</v>
      </c>
      <c r="CZ365" s="38">
        <v>2.5796730679393917E-7</v>
      </c>
      <c r="DA365" s="38">
        <v>1.047316736788294E-6</v>
      </c>
      <c r="DB365" s="38">
        <v>0</v>
      </c>
      <c r="DC365" s="38">
        <v>1.1510414930757168E-2</v>
      </c>
      <c r="DF365" t="s">
        <v>91</v>
      </c>
      <c r="DG365" s="38">
        <v>1.5468539041957954E-2</v>
      </c>
      <c r="DH365" s="38">
        <v>0</v>
      </c>
      <c r="DI365" s="38">
        <v>0</v>
      </c>
      <c r="DJ365" s="38">
        <v>0</v>
      </c>
      <c r="DK365" s="38">
        <v>0</v>
      </c>
      <c r="DL365" s="38">
        <v>0</v>
      </c>
      <c r="DM365" s="38">
        <v>0</v>
      </c>
      <c r="DN365" s="38">
        <v>0</v>
      </c>
      <c r="DO365" s="38">
        <f t="shared" si="115"/>
        <v>1.5468539041957954E-2</v>
      </c>
      <c r="DQ365" s="38"/>
      <c r="DR365" s="38" t="s">
        <v>90</v>
      </c>
      <c r="DS365" s="38">
        <v>0.36040245951780814</v>
      </c>
      <c r="DT365" s="38">
        <v>0</v>
      </c>
      <c r="DU365" s="38">
        <v>0</v>
      </c>
      <c r="DV365" s="38">
        <v>0</v>
      </c>
      <c r="DW365" s="38">
        <v>0</v>
      </c>
      <c r="DX365" s="38"/>
      <c r="DY365" s="38">
        <v>0</v>
      </c>
      <c r="DZ365" s="38">
        <v>5.8635591017752358E-3</v>
      </c>
      <c r="EA365" s="38">
        <v>1.6088636722637537E-2</v>
      </c>
      <c r="EB365" s="38">
        <v>0.38235465534222091</v>
      </c>
      <c r="EE365" t="s">
        <v>91</v>
      </c>
      <c r="EF365" s="38">
        <v>0.52644063634042726</v>
      </c>
      <c r="EG365" s="38">
        <v>0</v>
      </c>
      <c r="EH365" s="38">
        <v>0</v>
      </c>
      <c r="EI365" s="38">
        <v>0</v>
      </c>
      <c r="EJ365" s="38">
        <v>0</v>
      </c>
      <c r="EK365" s="38">
        <v>0</v>
      </c>
      <c r="EL365" s="38">
        <v>0</v>
      </c>
      <c r="EM365" s="38">
        <v>0</v>
      </c>
      <c r="EN365" s="38">
        <v>0.52644063634042726</v>
      </c>
      <c r="EQ365" t="s">
        <v>91</v>
      </c>
      <c r="ER365" s="38">
        <v>23.859873228212191</v>
      </c>
      <c r="ES365" s="38">
        <v>0</v>
      </c>
      <c r="ET365" s="38">
        <v>0</v>
      </c>
      <c r="EU365" s="38">
        <v>0</v>
      </c>
      <c r="EV365" s="38">
        <v>0</v>
      </c>
      <c r="EW365" s="38">
        <v>0</v>
      </c>
      <c r="EX365" s="38">
        <v>0</v>
      </c>
      <c r="EY365" s="38">
        <v>0</v>
      </c>
      <c r="EZ365" s="38">
        <v>23.859873228212191</v>
      </c>
      <c r="FC365" t="s">
        <v>91</v>
      </c>
      <c r="FD365" s="38">
        <v>8.5771904481381878</v>
      </c>
      <c r="FE365" s="38">
        <v>0</v>
      </c>
      <c r="FF365" s="38">
        <v>0</v>
      </c>
      <c r="FG365" s="38">
        <v>0</v>
      </c>
      <c r="FH365" s="38">
        <v>0</v>
      </c>
      <c r="FI365" s="38">
        <v>0</v>
      </c>
      <c r="FJ365" s="38">
        <v>0</v>
      </c>
      <c r="FK365" s="38">
        <v>0</v>
      </c>
      <c r="FL365" s="38">
        <v>8.5771904481381878</v>
      </c>
      <c r="FP365" s="38"/>
      <c r="FQ365" s="38"/>
      <c r="FR365" s="38"/>
      <c r="FS365" s="38"/>
      <c r="FT365" s="38"/>
      <c r="FU365" s="38"/>
      <c r="FV365" s="38"/>
      <c r="GL365" s="38" t="s">
        <v>91</v>
      </c>
      <c r="GM365" s="38">
        <v>0</v>
      </c>
      <c r="GN365" s="38"/>
      <c r="GO365" s="38"/>
      <c r="GP365" s="38"/>
      <c r="GQ365" s="38"/>
      <c r="GS365" s="38"/>
      <c r="GT365" s="38"/>
      <c r="GU365" s="38">
        <v>0</v>
      </c>
      <c r="GX365" t="s">
        <v>76</v>
      </c>
      <c r="GY365" s="38">
        <v>0</v>
      </c>
      <c r="GZ365" s="38">
        <v>0</v>
      </c>
      <c r="HA365" s="38">
        <v>0</v>
      </c>
      <c r="HB365" s="38">
        <v>0</v>
      </c>
      <c r="HC365" s="38">
        <v>0</v>
      </c>
      <c r="HD365" s="38">
        <v>0</v>
      </c>
      <c r="HE365" s="38">
        <v>538.01226765911952</v>
      </c>
      <c r="HF365" s="38">
        <v>0</v>
      </c>
      <c r="HG365" s="38">
        <v>538.01226765911952</v>
      </c>
    </row>
    <row r="366" spans="1:216" ht="18" x14ac:dyDescent="0.25">
      <c r="A366" s="93"/>
      <c r="B366" s="96"/>
      <c r="C366" s="22" t="s">
        <v>87</v>
      </c>
      <c r="D366" s="75"/>
      <c r="E366" s="76">
        <v>3.7274668957882548E-2</v>
      </c>
      <c r="F366" s="76"/>
      <c r="G366" s="76">
        <v>0</v>
      </c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7"/>
      <c r="V366" s="75">
        <f t="shared" si="116"/>
        <v>3.7274668957882548E-2</v>
      </c>
      <c r="W366" s="75"/>
      <c r="X366" s="76"/>
      <c r="Y366" s="76"/>
      <c r="Z366" s="76">
        <v>0.30302492374724938</v>
      </c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>
        <v>0</v>
      </c>
      <c r="AL366" s="76"/>
      <c r="AM366" s="76">
        <v>0.7817637263261431</v>
      </c>
      <c r="AN366" s="78">
        <f t="shared" si="117"/>
        <v>1.0847886500733925</v>
      </c>
      <c r="AO366" s="78">
        <f t="shared" si="118"/>
        <v>1.122063319031275</v>
      </c>
      <c r="BF366" s="38"/>
      <c r="BG366" s="38" t="s">
        <v>76</v>
      </c>
      <c r="BH366" s="38">
        <v>82.814952667800583</v>
      </c>
      <c r="BI366" s="38">
        <v>14.103482314972013</v>
      </c>
      <c r="BJ366" s="38">
        <v>0</v>
      </c>
      <c r="BK366" s="38">
        <v>13.621926278713996</v>
      </c>
      <c r="BL366" s="38">
        <v>3.2609306357245984</v>
      </c>
      <c r="BM366" s="38">
        <v>1.572417206892043</v>
      </c>
      <c r="BN366" s="38">
        <v>3.7274668957882548E-2</v>
      </c>
      <c r="BO366" s="38">
        <v>9.0685524974515788E-3</v>
      </c>
      <c r="BP366" s="38">
        <v>9.0685524974515788E-3</v>
      </c>
      <c r="BQ366" s="38">
        <v>15.123933644039779</v>
      </c>
      <c r="BR366" s="38">
        <v>4.7924574374420409E-2</v>
      </c>
      <c r="BS366" s="38">
        <v>130.60097909647021</v>
      </c>
      <c r="BT366" s="38"/>
      <c r="BV366" t="s">
        <v>89</v>
      </c>
      <c r="BW366" s="38">
        <v>5.0031523602829135E-2</v>
      </c>
      <c r="BX366" s="38">
        <v>0</v>
      </c>
      <c r="BY366" s="38">
        <v>0</v>
      </c>
      <c r="BZ366" s="38">
        <v>0</v>
      </c>
      <c r="CA366" s="38">
        <v>0</v>
      </c>
      <c r="CB366" s="38">
        <v>0</v>
      </c>
      <c r="CC366" s="38">
        <v>0</v>
      </c>
      <c r="CD366" s="38">
        <v>0</v>
      </c>
      <c r="CE366" s="38"/>
      <c r="CF366" s="38">
        <v>0</v>
      </c>
      <c r="CG366" s="38">
        <v>0</v>
      </c>
      <c r="CH366" s="38">
        <v>0</v>
      </c>
      <c r="CI366" s="38">
        <v>0</v>
      </c>
      <c r="CJ366" s="38">
        <v>0</v>
      </c>
      <c r="CK366" s="38"/>
      <c r="CL366" s="38">
        <v>0</v>
      </c>
      <c r="CM366" s="38">
        <v>0</v>
      </c>
      <c r="CN366" s="38">
        <v>5.0031523602829135E-2</v>
      </c>
      <c r="CQ366" t="s">
        <v>91</v>
      </c>
      <c r="CR366" s="38">
        <v>1.055044311234734E-4</v>
      </c>
      <c r="CS366" s="38">
        <v>0</v>
      </c>
      <c r="CT366" s="38">
        <v>0</v>
      </c>
      <c r="CU366" s="38">
        <v>0</v>
      </c>
      <c r="CV366" s="38">
        <v>0</v>
      </c>
      <c r="CW366" s="38">
        <v>0</v>
      </c>
      <c r="CX366" s="38">
        <v>0</v>
      </c>
      <c r="CY366" s="38">
        <v>0</v>
      </c>
      <c r="CZ366" s="38">
        <v>0</v>
      </c>
      <c r="DA366" s="38">
        <v>0</v>
      </c>
      <c r="DB366" s="38">
        <v>0</v>
      </c>
      <c r="DC366" s="38">
        <v>1.055044311234734E-4</v>
      </c>
      <c r="DF366" t="s">
        <v>76</v>
      </c>
      <c r="DG366" s="38">
        <v>0.10445594162734094</v>
      </c>
      <c r="DH366" s="38">
        <v>3.4037681295321094E-2</v>
      </c>
      <c r="DI366" s="38">
        <v>0</v>
      </c>
      <c r="DJ366" s="38">
        <v>0.18424425509187162</v>
      </c>
      <c r="DK366" s="38">
        <v>0</v>
      </c>
      <c r="DL366" s="38">
        <v>0</v>
      </c>
      <c r="DM366" s="38">
        <v>0.75147517904426264</v>
      </c>
      <c r="DN366" s="38">
        <v>0.1554169513919047</v>
      </c>
      <c r="DO366" s="38">
        <f t="shared" si="115"/>
        <v>1.2296300084507008</v>
      </c>
      <c r="DQ366" s="38"/>
      <c r="DR366" s="38" t="s">
        <v>91</v>
      </c>
      <c r="DS366" s="38">
        <v>0.52346929956750299</v>
      </c>
      <c r="DT366" s="38">
        <v>0</v>
      </c>
      <c r="DU366" s="38">
        <v>0</v>
      </c>
      <c r="DV366" s="38">
        <v>0</v>
      </c>
      <c r="DW366" s="38">
        <v>0</v>
      </c>
      <c r="DX366" s="38"/>
      <c r="DY366" s="38">
        <v>0</v>
      </c>
      <c r="DZ366" s="38">
        <v>0</v>
      </c>
      <c r="EA366" s="38">
        <v>0</v>
      </c>
      <c r="EB366" s="38">
        <v>0.52346929956750299</v>
      </c>
      <c r="EE366" t="s">
        <v>76</v>
      </c>
      <c r="EF366" s="38">
        <v>0.87068524213939746</v>
      </c>
      <c r="EG366" s="38">
        <v>0</v>
      </c>
      <c r="EH366" s="38">
        <v>0</v>
      </c>
      <c r="EI366" s="38">
        <v>0</v>
      </c>
      <c r="EJ366" s="38">
        <v>0</v>
      </c>
      <c r="EK366" s="38">
        <v>0</v>
      </c>
      <c r="EL366" s="38">
        <v>0</v>
      </c>
      <c r="EM366" s="38">
        <v>0</v>
      </c>
      <c r="EN366" s="38">
        <v>0.87068524213939746</v>
      </c>
      <c r="EQ366" t="s">
        <v>76</v>
      </c>
      <c r="ER366" s="38">
        <v>29.244617764899392</v>
      </c>
      <c r="ES366" s="38">
        <v>0</v>
      </c>
      <c r="ET366" s="38">
        <v>0</v>
      </c>
      <c r="EU366" s="38">
        <v>0</v>
      </c>
      <c r="EV366" s="38">
        <v>0</v>
      </c>
      <c r="EW366" s="38">
        <v>0</v>
      </c>
      <c r="EX366" s="38">
        <v>150.1808573198249</v>
      </c>
      <c r="EY366" s="38">
        <v>0</v>
      </c>
      <c r="EZ366" s="38">
        <v>179.4254750847243</v>
      </c>
      <c r="FC366" t="s">
        <v>76</v>
      </c>
      <c r="FD366" s="38">
        <v>46.00472962720098</v>
      </c>
      <c r="FE366" s="38">
        <v>0.1465744896</v>
      </c>
      <c r="FF366" s="38">
        <v>0</v>
      </c>
      <c r="FG366" s="38">
        <v>0.14580000000000001</v>
      </c>
      <c r="FH366" s="38">
        <v>0</v>
      </c>
      <c r="FI366" s="38">
        <v>0</v>
      </c>
      <c r="FJ366" s="38">
        <v>4.4259345674999995E-5</v>
      </c>
      <c r="FK366" s="38">
        <v>0</v>
      </c>
      <c r="FL366" s="38">
        <v>46.297148376146659</v>
      </c>
      <c r="FP366" s="38"/>
      <c r="FQ366" s="38"/>
      <c r="FR366" s="38"/>
      <c r="FS366" s="38"/>
      <c r="FT366" s="38"/>
      <c r="FU366" s="38"/>
      <c r="FV366" s="38"/>
      <c r="GL366" s="38" t="s">
        <v>119</v>
      </c>
      <c r="GM366" s="38"/>
      <c r="GN366" s="38">
        <v>0</v>
      </c>
      <c r="GO366" s="38">
        <v>0</v>
      </c>
      <c r="GP366" s="38"/>
      <c r="GQ366" s="38"/>
      <c r="GR366" s="38">
        <v>340.22128143278422</v>
      </c>
      <c r="GS366" s="38">
        <v>1467.9285272192537</v>
      </c>
      <c r="GT366" s="38">
        <v>0</v>
      </c>
      <c r="GU366" s="38">
        <v>1808.149808652038</v>
      </c>
      <c r="HF366">
        <v>0</v>
      </c>
    </row>
    <row r="367" spans="1:216" ht="18" x14ac:dyDescent="0.25">
      <c r="A367" s="93"/>
      <c r="B367" s="96"/>
      <c r="C367" s="23" t="s">
        <v>88</v>
      </c>
      <c r="D367" s="71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3"/>
      <c r="V367" s="71">
        <f t="shared" si="116"/>
        <v>0</v>
      </c>
      <c r="W367" s="71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>
        <v>10.302196799106031</v>
      </c>
      <c r="AN367" s="74">
        <f t="shared" si="117"/>
        <v>10.302196799106031</v>
      </c>
      <c r="AO367" s="74">
        <f t="shared" si="118"/>
        <v>10.302196799106031</v>
      </c>
      <c r="BV367" t="s">
        <v>90</v>
      </c>
      <c r="BW367" s="38">
        <v>0.13348682768608966</v>
      </c>
      <c r="BX367" s="38">
        <v>0</v>
      </c>
      <c r="BY367" s="38">
        <v>0</v>
      </c>
      <c r="BZ367" s="38">
        <v>0</v>
      </c>
      <c r="CA367" s="38">
        <v>0</v>
      </c>
      <c r="CB367" s="38">
        <v>0</v>
      </c>
      <c r="CC367" s="38">
        <v>0</v>
      </c>
      <c r="CD367" s="38">
        <v>0</v>
      </c>
      <c r="CE367" s="38"/>
      <c r="CF367" s="38">
        <v>0</v>
      </c>
      <c r="CG367" s="38">
        <v>0</v>
      </c>
      <c r="CH367" s="38">
        <v>0</v>
      </c>
      <c r="CI367" s="38">
        <v>5.3931706455232387E-4</v>
      </c>
      <c r="CJ367" s="38">
        <v>1.55001496940937E-3</v>
      </c>
      <c r="CK367" s="38"/>
      <c r="CL367" s="38">
        <v>0</v>
      </c>
      <c r="CM367" s="38">
        <v>0</v>
      </c>
      <c r="CN367" s="38">
        <v>0.13557615972005135</v>
      </c>
      <c r="CQ367" t="s">
        <v>76</v>
      </c>
      <c r="CR367" s="38">
        <v>7.4061096223384373E-2</v>
      </c>
      <c r="CS367" s="38">
        <v>2.5318100756139927E-3</v>
      </c>
      <c r="CT367" s="38">
        <v>0</v>
      </c>
      <c r="CU367" s="38">
        <v>4.6541068481689673E-6</v>
      </c>
      <c r="CV367" s="38">
        <v>2.9326556884491588E-6</v>
      </c>
      <c r="CW367" s="38">
        <v>8.7748420874771554E-7</v>
      </c>
      <c r="CX367" s="38">
        <v>1.2680501811800925E-4</v>
      </c>
      <c r="CY367" s="38">
        <v>5.4272857831278604E-5</v>
      </c>
      <c r="CZ367" s="38">
        <v>1.8235696837710971E-6</v>
      </c>
      <c r="DA367" s="38">
        <v>1.6714200112115388E-2</v>
      </c>
      <c r="DB367" s="38">
        <v>2.3982718610047718E-3</v>
      </c>
      <c r="DC367" s="38">
        <v>9.5896743964496933E-2</v>
      </c>
      <c r="DN367">
        <v>0</v>
      </c>
      <c r="DQ367" s="38"/>
      <c r="DR367" s="38" t="s">
        <v>76</v>
      </c>
      <c r="DS367" s="38">
        <v>17.446721501727794</v>
      </c>
      <c r="DT367" s="38">
        <v>0.33741043156100181</v>
      </c>
      <c r="DU367" s="38">
        <v>0</v>
      </c>
      <c r="DV367" s="38">
        <v>0.55171730537162589</v>
      </c>
      <c r="DW367" s="38">
        <v>1.016762696746246E-3</v>
      </c>
      <c r="DX367" s="38">
        <v>0</v>
      </c>
      <c r="DY367" s="38">
        <v>2.9413728090407404E-2</v>
      </c>
      <c r="DZ367" s="38">
        <v>0.46779625913848355</v>
      </c>
      <c r="EA367" s="38">
        <v>10.079301831430126</v>
      </c>
      <c r="EB367" s="38">
        <v>28.913377820016184</v>
      </c>
      <c r="FP367" s="38"/>
      <c r="FQ367" s="38"/>
      <c r="FR367" s="38"/>
      <c r="FS367" s="38"/>
      <c r="FT367" s="38"/>
      <c r="FU367" s="38"/>
      <c r="FV367" s="38"/>
      <c r="GL367" s="38" t="s">
        <v>120</v>
      </c>
      <c r="GM367" s="38"/>
      <c r="GN367" s="38">
        <v>0</v>
      </c>
      <c r="GO367" s="38">
        <v>0</v>
      </c>
      <c r="GP367" s="38"/>
      <c r="GQ367" s="38"/>
      <c r="GR367" s="38">
        <v>202.61746656730261</v>
      </c>
      <c r="GS367" s="38">
        <v>4224.0084331052685</v>
      </c>
      <c r="GT367" s="38">
        <v>0</v>
      </c>
      <c r="GU367" s="38">
        <v>4426.625899672571</v>
      </c>
      <c r="HF367">
        <v>0</v>
      </c>
    </row>
    <row r="368" spans="1:216" ht="18" x14ac:dyDescent="0.25">
      <c r="A368" s="93"/>
      <c r="B368" s="96"/>
      <c r="C368" s="22" t="s">
        <v>89</v>
      </c>
      <c r="D368" s="75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7"/>
      <c r="V368" s="75">
        <f t="shared" si="116"/>
        <v>0</v>
      </c>
      <c r="W368" s="75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>
        <v>3.522621548226581</v>
      </c>
      <c r="AN368" s="78">
        <f t="shared" si="117"/>
        <v>3.522621548226581</v>
      </c>
      <c r="AO368" s="78">
        <f t="shared" si="118"/>
        <v>3.522621548226581</v>
      </c>
      <c r="BV368" t="s">
        <v>91</v>
      </c>
      <c r="BW368" s="38">
        <v>0.52513998240843973</v>
      </c>
      <c r="BX368" s="38">
        <v>0</v>
      </c>
      <c r="BY368" s="38">
        <v>0</v>
      </c>
      <c r="BZ368" s="38">
        <v>0</v>
      </c>
      <c r="CA368" s="38">
        <v>0</v>
      </c>
      <c r="CB368" s="38">
        <v>0</v>
      </c>
      <c r="CC368" s="38">
        <v>0</v>
      </c>
      <c r="CD368" s="38">
        <v>0</v>
      </c>
      <c r="CE368" s="38"/>
      <c r="CF368" s="38">
        <v>0</v>
      </c>
      <c r="CG368" s="38">
        <v>0</v>
      </c>
      <c r="CH368" s="38">
        <v>0</v>
      </c>
      <c r="CI368" s="38">
        <v>0</v>
      </c>
      <c r="CJ368" s="38">
        <v>0</v>
      </c>
      <c r="CK368" s="38"/>
      <c r="CL368" s="38">
        <v>0</v>
      </c>
      <c r="CM368" s="38">
        <v>0</v>
      </c>
      <c r="CN368" s="38">
        <v>0.52513998240843973</v>
      </c>
      <c r="DA368">
        <v>0</v>
      </c>
      <c r="DN368">
        <v>0</v>
      </c>
      <c r="EA368">
        <v>0</v>
      </c>
      <c r="FP368" s="38"/>
      <c r="FQ368" s="38"/>
      <c r="FR368" s="38"/>
      <c r="FS368" s="38"/>
      <c r="FT368" s="38"/>
      <c r="FU368" s="38"/>
      <c r="FV368" s="38"/>
      <c r="GL368" s="38" t="s">
        <v>76</v>
      </c>
      <c r="GM368" s="38">
        <v>0</v>
      </c>
      <c r="GN368" s="38">
        <v>0</v>
      </c>
      <c r="GO368" s="38">
        <v>0</v>
      </c>
      <c r="GP368" s="38">
        <v>0</v>
      </c>
      <c r="GQ368" s="38">
        <v>0</v>
      </c>
      <c r="GR368" s="38">
        <v>542.83874800008687</v>
      </c>
      <c r="GS368" s="38">
        <v>5695.0565257429307</v>
      </c>
      <c r="GT368" s="38">
        <v>0</v>
      </c>
      <c r="GU368" s="38">
        <v>6237.8952737430172</v>
      </c>
      <c r="HF368">
        <v>0</v>
      </c>
    </row>
    <row r="369" spans="1:216" ht="18" x14ac:dyDescent="0.25">
      <c r="A369" s="93"/>
      <c r="B369" s="96"/>
      <c r="C369" s="23" t="s">
        <v>90</v>
      </c>
      <c r="D369" s="71"/>
      <c r="E369" s="72"/>
      <c r="F369" s="72"/>
      <c r="G369" s="72"/>
      <c r="H369" s="72"/>
      <c r="I369" s="72"/>
      <c r="J369" s="72"/>
      <c r="K369" s="72"/>
      <c r="L369" s="72">
        <v>0</v>
      </c>
      <c r="M369" s="72"/>
      <c r="N369" s="72"/>
      <c r="O369" s="72"/>
      <c r="P369" s="72"/>
      <c r="Q369" s="72"/>
      <c r="R369" s="72"/>
      <c r="S369" s="72"/>
      <c r="T369" s="72"/>
      <c r="U369" s="73"/>
      <c r="V369" s="71">
        <f t="shared" si="116"/>
        <v>0</v>
      </c>
      <c r="W369" s="71"/>
      <c r="X369" s="72"/>
      <c r="Y369" s="72"/>
      <c r="Z369" s="72"/>
      <c r="AA369" s="72"/>
      <c r="AB369" s="72">
        <v>8.987993775925697E-2</v>
      </c>
      <c r="AC369" s="72"/>
      <c r="AD369" s="72">
        <v>2.853689284115174E-2</v>
      </c>
      <c r="AE369" s="72"/>
      <c r="AF369" s="72"/>
      <c r="AG369" s="72"/>
      <c r="AH369" s="72"/>
      <c r="AI369" s="72"/>
      <c r="AJ369" s="72"/>
      <c r="AK369" s="72"/>
      <c r="AL369" s="72"/>
      <c r="AM369" s="72">
        <v>1.5028959810305735</v>
      </c>
      <c r="AN369" s="74">
        <f t="shared" si="117"/>
        <v>1.6213128116309823</v>
      </c>
      <c r="AO369" s="74">
        <f t="shared" si="118"/>
        <v>1.6213128116309823</v>
      </c>
      <c r="BV369" t="s">
        <v>76</v>
      </c>
      <c r="BW369" s="38">
        <v>47.801411743418754</v>
      </c>
      <c r="BX369" s="38">
        <v>28.86797721591903</v>
      </c>
      <c r="BY369" s="38">
        <v>0</v>
      </c>
      <c r="BZ369" s="38">
        <v>22.900847108685731</v>
      </c>
      <c r="CA369" s="38">
        <v>2.4081099794207943</v>
      </c>
      <c r="CB369" s="38">
        <v>5.4960011510026066</v>
      </c>
      <c r="CC369" s="38">
        <v>0.4101473163442293</v>
      </c>
      <c r="CD369" s="38">
        <v>3.5291044547270523</v>
      </c>
      <c r="CE369" s="38">
        <v>0</v>
      </c>
      <c r="CF369" s="38">
        <v>2.9287562140646647E-3</v>
      </c>
      <c r="CG369" s="38">
        <v>0</v>
      </c>
      <c r="CH369" s="38">
        <v>0</v>
      </c>
      <c r="CI369" s="38">
        <v>5.3931706455232387E-4</v>
      </c>
      <c r="CJ369" s="38">
        <v>17.251361114693125</v>
      </c>
      <c r="CK369" s="38">
        <v>0</v>
      </c>
      <c r="CL369" s="38">
        <v>0</v>
      </c>
      <c r="CM369" s="38">
        <v>0</v>
      </c>
      <c r="CN369" s="38">
        <v>128.66842815748993</v>
      </c>
      <c r="DA369">
        <v>0</v>
      </c>
      <c r="DN369">
        <v>0</v>
      </c>
      <c r="EA369">
        <v>0</v>
      </c>
      <c r="FP369" s="38"/>
      <c r="FQ369" s="38"/>
      <c r="FR369" s="38"/>
      <c r="FS369" s="38"/>
      <c r="FT369" s="38"/>
      <c r="FU369" s="38"/>
      <c r="FV369" s="38"/>
      <c r="GS369">
        <v>0</v>
      </c>
      <c r="HF369">
        <v>0</v>
      </c>
    </row>
    <row r="370" spans="1:216" ht="18" x14ac:dyDescent="0.25">
      <c r="A370" s="93"/>
      <c r="B370" s="96"/>
      <c r="C370" s="22" t="s">
        <v>91</v>
      </c>
      <c r="D370" s="75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7"/>
      <c r="V370" s="75">
        <f t="shared" si="116"/>
        <v>0</v>
      </c>
      <c r="W370" s="75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>
        <v>165.01670393047519</v>
      </c>
      <c r="AN370" s="78">
        <f t="shared" si="117"/>
        <v>165.01670393047519</v>
      </c>
      <c r="AO370" s="78">
        <f t="shared" si="118"/>
        <v>165.01670393047519</v>
      </c>
      <c r="CJ370">
        <v>0</v>
      </c>
      <c r="DA370">
        <v>0</v>
      </c>
      <c r="DN370">
        <v>0</v>
      </c>
      <c r="EA370">
        <v>0</v>
      </c>
      <c r="FP370" s="38"/>
      <c r="FQ370" s="38"/>
      <c r="FR370" s="38"/>
      <c r="FS370" s="38"/>
      <c r="FT370" s="38"/>
      <c r="FU370" s="38"/>
      <c r="FV370" s="38"/>
      <c r="GS370">
        <v>0</v>
      </c>
      <c r="HF370">
        <v>0</v>
      </c>
    </row>
    <row r="371" spans="1:216" x14ac:dyDescent="0.25">
      <c r="A371" s="93"/>
      <c r="B371" s="96"/>
      <c r="C371" s="23" t="s">
        <v>105</v>
      </c>
      <c r="D371" s="71"/>
      <c r="E371" s="72"/>
      <c r="F371" s="72"/>
      <c r="G371" s="72"/>
      <c r="H371" s="72">
        <v>0</v>
      </c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3"/>
      <c r="V371" s="71">
        <f t="shared" si="116"/>
        <v>0</v>
      </c>
      <c r="W371" s="71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4">
        <f t="shared" si="117"/>
        <v>0</v>
      </c>
      <c r="AO371" s="74">
        <f t="shared" si="118"/>
        <v>0</v>
      </c>
      <c r="CJ371">
        <v>0</v>
      </c>
      <c r="DA371">
        <v>0</v>
      </c>
      <c r="DN371">
        <v>0</v>
      </c>
      <c r="EA371">
        <v>0</v>
      </c>
      <c r="FP371" s="38"/>
      <c r="FQ371" s="38"/>
      <c r="FR371" s="38"/>
      <c r="FS371" s="38"/>
      <c r="FT371" s="38"/>
      <c r="FU371" s="38"/>
      <c r="FV371" s="38"/>
      <c r="GS371">
        <v>0</v>
      </c>
      <c r="HF371">
        <v>0</v>
      </c>
    </row>
    <row r="372" spans="1:216" x14ac:dyDescent="0.25">
      <c r="A372" s="94"/>
      <c r="B372" s="97"/>
      <c r="C372" s="31" t="s">
        <v>92</v>
      </c>
      <c r="D372" s="84">
        <f t="shared" ref="D372:K372" si="119">SUM(D357:D371)</f>
        <v>0.4101473163442293</v>
      </c>
      <c r="E372" s="85">
        <f t="shared" si="119"/>
        <v>5.5332758199604895</v>
      </c>
      <c r="F372" s="85">
        <f t="shared" si="119"/>
        <v>3.5291044547270523</v>
      </c>
      <c r="G372" s="85">
        <f t="shared" si="119"/>
        <v>98.889908763392654</v>
      </c>
      <c r="H372" s="85">
        <f t="shared" si="119"/>
        <v>0</v>
      </c>
      <c r="I372" s="85">
        <f t="shared" si="119"/>
        <v>0</v>
      </c>
      <c r="J372" s="85">
        <f t="shared" si="119"/>
        <v>0</v>
      </c>
      <c r="K372" s="85">
        <f t="shared" si="119"/>
        <v>0</v>
      </c>
      <c r="L372" s="85">
        <f>SUM(L357:L371)</f>
        <v>0</v>
      </c>
      <c r="M372" s="85">
        <f>SUM(M357:M371)</f>
        <v>1.604760568680724</v>
      </c>
      <c r="N372" s="85">
        <f t="shared" ref="N372:S372" si="120">SUM(N357:N371)</f>
        <v>0</v>
      </c>
      <c r="O372" s="85">
        <f t="shared" si="120"/>
        <v>0</v>
      </c>
      <c r="P372" s="85">
        <f t="shared" si="120"/>
        <v>0</v>
      </c>
      <c r="Q372" s="85">
        <f t="shared" si="120"/>
        <v>0</v>
      </c>
      <c r="R372" s="85">
        <f t="shared" si="120"/>
        <v>0</v>
      </c>
      <c r="S372" s="85">
        <f t="shared" si="120"/>
        <v>0</v>
      </c>
      <c r="T372" s="85">
        <f>SUM(T357:T371)</f>
        <v>0</v>
      </c>
      <c r="U372" s="85"/>
      <c r="V372" s="84">
        <f>SUM(D372:T372)</f>
        <v>109.96719692310515</v>
      </c>
      <c r="W372" s="84">
        <f t="shared" ref="W372:AL372" si="121">SUM(W357:W371)</f>
        <v>0</v>
      </c>
      <c r="X372" s="85">
        <f t="shared" si="121"/>
        <v>0</v>
      </c>
      <c r="Y372" s="85">
        <f t="shared" si="121"/>
        <v>96.508205530497847</v>
      </c>
      <c r="Z372" s="85">
        <f t="shared" si="121"/>
        <v>232.80496631198599</v>
      </c>
      <c r="AA372" s="85">
        <f t="shared" si="121"/>
        <v>5.0322846235425184E-2</v>
      </c>
      <c r="AB372" s="85">
        <f t="shared" si="121"/>
        <v>1232.2607983696914</v>
      </c>
      <c r="AC372" s="85">
        <f t="shared" si="121"/>
        <v>0</v>
      </c>
      <c r="AD372" s="85">
        <f t="shared" si="121"/>
        <v>5737.683253484598</v>
      </c>
      <c r="AE372" s="85">
        <f t="shared" si="121"/>
        <v>0</v>
      </c>
      <c r="AF372" s="85">
        <f t="shared" si="121"/>
        <v>9.1953575155695882E-3</v>
      </c>
      <c r="AG372" s="85">
        <f t="shared" si="121"/>
        <v>5.4272857831278604E-5</v>
      </c>
      <c r="AH372" s="85">
        <f t="shared" si="121"/>
        <v>0</v>
      </c>
      <c r="AI372" s="85">
        <f t="shared" si="121"/>
        <v>0</v>
      </c>
      <c r="AJ372" s="85">
        <f t="shared" si="121"/>
        <v>0</v>
      </c>
      <c r="AK372" s="85">
        <f t="shared" si="121"/>
        <v>0</v>
      </c>
      <c r="AL372" s="85">
        <f t="shared" si="121"/>
        <v>0</v>
      </c>
      <c r="AM372" s="85">
        <f>SUM(AM357:AM371)</f>
        <v>373.28016073619392</v>
      </c>
      <c r="AN372" s="84">
        <f>SUM(W372:AM372)</f>
        <v>7672.596956909576</v>
      </c>
      <c r="AO372" s="86">
        <f>+AN372+V372</f>
        <v>7782.5641538326809</v>
      </c>
      <c r="AP372" s="38"/>
      <c r="CJ372">
        <v>0</v>
      </c>
      <c r="DA372">
        <v>0</v>
      </c>
      <c r="DN372">
        <v>0</v>
      </c>
      <c r="EA372">
        <v>0</v>
      </c>
      <c r="FP372" s="38"/>
      <c r="FQ372" s="38"/>
      <c r="FR372" s="38"/>
      <c r="FS372" s="38"/>
      <c r="FT372" s="38"/>
      <c r="FU372" s="38"/>
      <c r="FV372" s="38"/>
      <c r="GS372">
        <v>0</v>
      </c>
      <c r="HF372">
        <v>0</v>
      </c>
    </row>
    <row r="373" spans="1:216" x14ac:dyDescent="0.25">
      <c r="AP373" s="38"/>
      <c r="CJ373">
        <v>0</v>
      </c>
      <c r="DA373">
        <v>0</v>
      </c>
      <c r="DN373">
        <v>0</v>
      </c>
      <c r="EA373">
        <v>0</v>
      </c>
      <c r="FP373" s="38"/>
      <c r="FQ373" s="38"/>
      <c r="FR373" s="38"/>
      <c r="FS373" s="38"/>
      <c r="FT373" s="38"/>
      <c r="FU373" s="38"/>
      <c r="FV373" s="38"/>
      <c r="GS373">
        <v>0</v>
      </c>
      <c r="HF373">
        <v>0</v>
      </c>
    </row>
    <row r="374" spans="1:216" x14ac:dyDescent="0.25">
      <c r="CJ374">
        <v>0</v>
      </c>
      <c r="DA374">
        <v>0</v>
      </c>
      <c r="DN374">
        <v>0</v>
      </c>
      <c r="EA374">
        <v>0</v>
      </c>
      <c r="FP374" s="38"/>
      <c r="FQ374" s="38"/>
      <c r="FR374" s="38"/>
      <c r="FS374" s="38"/>
      <c r="FT374" s="38"/>
      <c r="FU374" s="38"/>
      <c r="FV374" s="38"/>
      <c r="GS374">
        <v>0</v>
      </c>
      <c r="HF374">
        <v>0</v>
      </c>
    </row>
    <row r="375" spans="1:216" x14ac:dyDescent="0.25">
      <c r="A375" s="1"/>
      <c r="B375" s="99" t="s">
        <v>163</v>
      </c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S375" t="s">
        <v>128</v>
      </c>
      <c r="CJ375">
        <v>0</v>
      </c>
      <c r="DA375">
        <v>0</v>
      </c>
      <c r="DN375">
        <v>0</v>
      </c>
      <c r="EA375">
        <v>0</v>
      </c>
      <c r="FP375" s="38"/>
      <c r="FQ375" s="38"/>
      <c r="FR375" s="38"/>
      <c r="FS375" s="38"/>
      <c r="FT375" s="38"/>
      <c r="FU375" s="38"/>
      <c r="FV375" s="38"/>
      <c r="GS375">
        <v>0</v>
      </c>
      <c r="HF375">
        <v>0</v>
      </c>
    </row>
    <row r="376" spans="1:216" x14ac:dyDescent="0.25">
      <c r="A376" s="2"/>
      <c r="B376" s="3"/>
      <c r="C376" s="4"/>
      <c r="D376" s="88" t="s">
        <v>0</v>
      </c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9"/>
      <c r="W376" s="90" t="s">
        <v>1</v>
      </c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2"/>
      <c r="AO376" s="5"/>
      <c r="AQ376" t="s">
        <v>146</v>
      </c>
      <c r="AS376" t="s">
        <v>95</v>
      </c>
      <c r="BF376" s="38" t="s">
        <v>146</v>
      </c>
      <c r="BG376" s="38"/>
      <c r="BH376" s="38"/>
      <c r="BI376" s="38" t="s">
        <v>95</v>
      </c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U376" t="s">
        <v>177</v>
      </c>
      <c r="BW376" t="s">
        <v>95</v>
      </c>
      <c r="CP376" t="s">
        <v>146</v>
      </c>
      <c r="CR376" t="s">
        <v>95</v>
      </c>
      <c r="DE376" t="s">
        <v>146</v>
      </c>
      <c r="DG376" t="s">
        <v>95</v>
      </c>
      <c r="DN376">
        <v>0</v>
      </c>
      <c r="DQ376" s="38" t="s">
        <v>146</v>
      </c>
      <c r="DR376" s="38"/>
      <c r="DS376" s="38" t="s">
        <v>95</v>
      </c>
      <c r="DT376" s="38"/>
      <c r="DU376" s="38"/>
      <c r="DV376" s="38"/>
      <c r="DW376" s="38"/>
      <c r="DX376" s="38"/>
      <c r="DY376" s="38"/>
      <c r="DZ376" s="38"/>
      <c r="EA376" s="38"/>
      <c r="EB376" s="38"/>
      <c r="ED376" t="s">
        <v>146</v>
      </c>
      <c r="EF376" t="s">
        <v>95</v>
      </c>
      <c r="EP376" t="s">
        <v>146</v>
      </c>
      <c r="ER376" t="s">
        <v>95</v>
      </c>
      <c r="FB376" t="s">
        <v>146</v>
      </c>
      <c r="FD376" t="s">
        <v>95</v>
      </c>
      <c r="GK376" t="s">
        <v>146</v>
      </c>
      <c r="GM376" t="s">
        <v>95</v>
      </c>
      <c r="GW376" t="s">
        <v>146</v>
      </c>
      <c r="GY376" t="s">
        <v>95</v>
      </c>
      <c r="HF376">
        <v>0</v>
      </c>
    </row>
    <row r="377" spans="1:216" s="43" customFormat="1" ht="15" customHeight="1" x14ac:dyDescent="0.25">
      <c r="A377" s="2"/>
      <c r="B377" s="2" t="str">
        <f>+AQ376</f>
        <v>DEPARTAMENTO DE MOQUEGUA</v>
      </c>
      <c r="C377" s="6"/>
      <c r="D377" s="53" t="s">
        <v>2</v>
      </c>
      <c r="E377" s="54" t="s">
        <v>3</v>
      </c>
      <c r="F377" s="54" t="s">
        <v>4</v>
      </c>
      <c r="G377" s="54" t="s">
        <v>5</v>
      </c>
      <c r="H377" s="54" t="s">
        <v>6</v>
      </c>
      <c r="I377" s="54" t="s">
        <v>7</v>
      </c>
      <c r="J377" s="54" t="s">
        <v>8</v>
      </c>
      <c r="K377" s="54" t="s">
        <v>9</v>
      </c>
      <c r="L377" s="54" t="s">
        <v>10</v>
      </c>
      <c r="M377" s="54" t="s">
        <v>11</v>
      </c>
      <c r="N377" s="54" t="s">
        <v>12</v>
      </c>
      <c r="O377" s="54" t="s">
        <v>13</v>
      </c>
      <c r="P377" s="54" t="s">
        <v>14</v>
      </c>
      <c r="Q377" s="54" t="s">
        <v>15</v>
      </c>
      <c r="R377" s="54" t="s">
        <v>16</v>
      </c>
      <c r="S377" s="54" t="s">
        <v>17</v>
      </c>
      <c r="T377" s="54" t="s">
        <v>18</v>
      </c>
      <c r="U377" s="55" t="s">
        <v>19</v>
      </c>
      <c r="V377" s="56" t="s">
        <v>20</v>
      </c>
      <c r="W377" s="53" t="s">
        <v>21</v>
      </c>
      <c r="X377" s="54" t="s">
        <v>22</v>
      </c>
      <c r="Y377" s="54" t="s">
        <v>23</v>
      </c>
      <c r="Z377" s="54" t="s">
        <v>24</v>
      </c>
      <c r="AA377" s="54" t="s">
        <v>25</v>
      </c>
      <c r="AB377" s="54" t="s">
        <v>26</v>
      </c>
      <c r="AC377" s="54" t="s">
        <v>27</v>
      </c>
      <c r="AD377" s="54" t="s">
        <v>28</v>
      </c>
      <c r="AE377" s="54" t="s">
        <v>29</v>
      </c>
      <c r="AF377" s="54" t="s">
        <v>30</v>
      </c>
      <c r="AG377" s="54" t="s">
        <v>31</v>
      </c>
      <c r="AH377" s="54" t="s">
        <v>32</v>
      </c>
      <c r="AI377" s="54" t="s">
        <v>33</v>
      </c>
      <c r="AJ377" s="54" t="s">
        <v>34</v>
      </c>
      <c r="AK377" s="54" t="s">
        <v>35</v>
      </c>
      <c r="AL377" s="54" t="s">
        <v>36</v>
      </c>
      <c r="AM377" s="54" t="s">
        <v>37</v>
      </c>
      <c r="AN377" s="57" t="s">
        <v>38</v>
      </c>
      <c r="AO377" s="57" t="s">
        <v>39</v>
      </c>
      <c r="AS377" s="43" t="s">
        <v>106</v>
      </c>
      <c r="AT377" s="43" t="s">
        <v>72</v>
      </c>
      <c r="AU377" s="43" t="s">
        <v>96</v>
      </c>
      <c r="AV377" s="43" t="s">
        <v>43</v>
      </c>
      <c r="AW377" s="43" t="s">
        <v>107</v>
      </c>
      <c r="AX377" s="43" t="s">
        <v>97</v>
      </c>
      <c r="AY377" s="43" t="s">
        <v>98</v>
      </c>
      <c r="AZ377" s="43" t="s">
        <v>99</v>
      </c>
      <c r="BA377" s="43" t="s">
        <v>44</v>
      </c>
      <c r="BB377" s="43" t="s">
        <v>100</v>
      </c>
      <c r="BC377" s="43" t="s">
        <v>101</v>
      </c>
      <c r="BD377" s="43" t="s">
        <v>102</v>
      </c>
      <c r="BF377" s="52" t="s">
        <v>77</v>
      </c>
      <c r="BG377" s="52"/>
      <c r="BH377" s="52" t="s">
        <v>106</v>
      </c>
      <c r="BI377" s="52" t="s">
        <v>96</v>
      </c>
      <c r="BJ377" s="52" t="s">
        <v>72</v>
      </c>
      <c r="BK377" s="52" t="s">
        <v>43</v>
      </c>
      <c r="BL377" s="52" t="s">
        <v>61</v>
      </c>
      <c r="BM377" s="52" t="s">
        <v>97</v>
      </c>
      <c r="BN377" s="52" t="s">
        <v>110</v>
      </c>
      <c r="BO377" s="52" t="s">
        <v>67</v>
      </c>
      <c r="BP377" s="52" t="s">
        <v>98</v>
      </c>
      <c r="BQ377" s="52" t="s">
        <v>99</v>
      </c>
      <c r="BR377" s="52" t="s">
        <v>63</v>
      </c>
      <c r="BS377" s="52" t="s">
        <v>76</v>
      </c>
      <c r="BU377" s="43" t="s">
        <v>116</v>
      </c>
      <c r="BW377" s="43" t="s">
        <v>74</v>
      </c>
      <c r="BX377" s="43" t="s">
        <v>96</v>
      </c>
      <c r="BY377" s="43" t="s">
        <v>72</v>
      </c>
      <c r="BZ377" s="43" t="s">
        <v>43</v>
      </c>
      <c r="CA377" s="43" t="s">
        <v>61</v>
      </c>
      <c r="CB377" s="43" t="s">
        <v>110</v>
      </c>
      <c r="CC377" s="43" t="s">
        <v>111</v>
      </c>
      <c r="CD377" s="43" t="s">
        <v>112</v>
      </c>
      <c r="CE377" s="43" t="s">
        <v>59</v>
      </c>
      <c r="CF377" s="43" t="s">
        <v>97</v>
      </c>
      <c r="CG377" s="43" t="s">
        <v>113</v>
      </c>
      <c r="CH377" s="43" t="s">
        <v>68</v>
      </c>
      <c r="CI377" s="43" t="s">
        <v>98</v>
      </c>
      <c r="CJ377" s="43" t="s">
        <v>99</v>
      </c>
      <c r="CK377" s="43" t="s">
        <v>63</v>
      </c>
      <c r="CL377" s="43" t="s">
        <v>114</v>
      </c>
      <c r="CM377" s="43" t="s">
        <v>115</v>
      </c>
      <c r="CN377" s="43" t="s">
        <v>76</v>
      </c>
      <c r="CO377"/>
      <c r="CP377" s="43" t="s">
        <v>77</v>
      </c>
      <c r="CR377" s="43" t="s">
        <v>106</v>
      </c>
      <c r="CS377" s="43" t="s">
        <v>96</v>
      </c>
      <c r="CT377" s="43" t="s">
        <v>72</v>
      </c>
      <c r="CU377" s="43" t="s">
        <v>43</v>
      </c>
      <c r="CV377" s="43" t="s">
        <v>61</v>
      </c>
      <c r="CW377" s="43" t="s">
        <v>97</v>
      </c>
      <c r="CX377" s="43" t="s">
        <v>113</v>
      </c>
      <c r="CY377" s="43" t="s">
        <v>68</v>
      </c>
      <c r="CZ377" s="43" t="s">
        <v>98</v>
      </c>
      <c r="DA377" s="43" t="s">
        <v>99</v>
      </c>
      <c r="DB377" s="43" t="s">
        <v>63</v>
      </c>
      <c r="DC377" s="43" t="s">
        <v>76</v>
      </c>
      <c r="DD377"/>
      <c r="DE377" s="43" t="s">
        <v>77</v>
      </c>
      <c r="DG377" s="43" t="s">
        <v>106</v>
      </c>
      <c r="DH377" s="43" t="s">
        <v>96</v>
      </c>
      <c r="DI377" s="43" t="s">
        <v>72</v>
      </c>
      <c r="DJ377" s="43" t="s">
        <v>43</v>
      </c>
      <c r="DK377" s="43" t="s">
        <v>61</v>
      </c>
      <c r="DL377" s="43" t="s">
        <v>97</v>
      </c>
      <c r="DM377" s="43" t="s">
        <v>98</v>
      </c>
      <c r="DN377" s="43" t="s">
        <v>99</v>
      </c>
      <c r="DO377" s="43" t="s">
        <v>76</v>
      </c>
      <c r="DP377"/>
      <c r="DQ377" s="52" t="s">
        <v>77</v>
      </c>
      <c r="DR377" s="52"/>
      <c r="DS377" s="52" t="s">
        <v>106</v>
      </c>
      <c r="DT377" s="52" t="s">
        <v>96</v>
      </c>
      <c r="DU377" s="52" t="s">
        <v>72</v>
      </c>
      <c r="DV377" s="52" t="s">
        <v>43</v>
      </c>
      <c r="DW377" s="52" t="s">
        <v>61</v>
      </c>
      <c r="DX377" s="52" t="s">
        <v>45</v>
      </c>
      <c r="DY377" s="52" t="s">
        <v>97</v>
      </c>
      <c r="DZ377" s="52" t="s">
        <v>98</v>
      </c>
      <c r="EA377" s="52" t="s">
        <v>99</v>
      </c>
      <c r="EB377" s="52" t="s">
        <v>76</v>
      </c>
      <c r="EC377"/>
      <c r="ED377" s="43" t="s">
        <v>77</v>
      </c>
      <c r="EF377" s="43" t="s">
        <v>106</v>
      </c>
      <c r="EG377" s="43" t="s">
        <v>96</v>
      </c>
      <c r="EH377" s="43" t="s">
        <v>72</v>
      </c>
      <c r="EI377" s="43" t="s">
        <v>43</v>
      </c>
      <c r="EJ377" s="43" t="s">
        <v>61</v>
      </c>
      <c r="EK377" s="43" t="s">
        <v>97</v>
      </c>
      <c r="EL377" s="43" t="s">
        <v>98</v>
      </c>
      <c r="EM377" s="43" t="s">
        <v>99</v>
      </c>
      <c r="EN377" s="43" t="s">
        <v>76</v>
      </c>
      <c r="EP377" s="43" t="s">
        <v>77</v>
      </c>
      <c r="ER377" s="43" t="s">
        <v>106</v>
      </c>
      <c r="ES377" s="43" t="s">
        <v>96</v>
      </c>
      <c r="ET377" s="43" t="s">
        <v>63</v>
      </c>
      <c r="EU377" s="43" t="s">
        <v>43</v>
      </c>
      <c r="EV377" s="43" t="s">
        <v>125</v>
      </c>
      <c r="EW377" s="43" t="s">
        <v>97</v>
      </c>
      <c r="EX377" s="43" t="s">
        <v>98</v>
      </c>
      <c r="EY377" s="43" t="s">
        <v>99</v>
      </c>
      <c r="EZ377" s="43" t="s">
        <v>76</v>
      </c>
      <c r="FB377" s="43" t="s">
        <v>77</v>
      </c>
      <c r="FD377" s="43" t="s">
        <v>106</v>
      </c>
      <c r="FE377" s="43" t="s">
        <v>96</v>
      </c>
      <c r="FF377" s="43" t="s">
        <v>72</v>
      </c>
      <c r="FG377" s="43" t="s">
        <v>43</v>
      </c>
      <c r="FH377" s="43" t="s">
        <v>61</v>
      </c>
      <c r="FI377" s="43" t="s">
        <v>97</v>
      </c>
      <c r="FJ377" s="43" t="s">
        <v>98</v>
      </c>
      <c r="FK377" s="43" t="s">
        <v>99</v>
      </c>
      <c r="FL377" s="43" t="s">
        <v>76</v>
      </c>
      <c r="GK377" s="43" t="s">
        <v>116</v>
      </c>
      <c r="GM377" s="43" t="s">
        <v>74</v>
      </c>
      <c r="GN377" s="43" t="s">
        <v>96</v>
      </c>
      <c r="GO377" s="43" t="s">
        <v>72</v>
      </c>
      <c r="GP377" s="43" t="s">
        <v>43</v>
      </c>
      <c r="GQ377" s="43" t="s">
        <v>61</v>
      </c>
      <c r="GR377" s="43" t="s">
        <v>98</v>
      </c>
      <c r="GS377" s="43" t="s">
        <v>99</v>
      </c>
      <c r="GT377" s="43" t="s">
        <v>63</v>
      </c>
      <c r="GU377" s="43" t="s">
        <v>76</v>
      </c>
      <c r="GV377"/>
      <c r="GW377" s="43" t="s">
        <v>116</v>
      </c>
      <c r="GY377" s="43" t="s">
        <v>106</v>
      </c>
      <c r="GZ377" s="43" t="s">
        <v>96</v>
      </c>
      <c r="HA377" s="43" t="s">
        <v>72</v>
      </c>
      <c r="HB377" s="43" t="s">
        <v>43</v>
      </c>
      <c r="HC377" s="43" t="s">
        <v>61</v>
      </c>
      <c r="HD377" s="43" t="s">
        <v>67</v>
      </c>
      <c r="HE377" s="43" t="s">
        <v>98</v>
      </c>
      <c r="HF377" s="43" t="s">
        <v>99</v>
      </c>
      <c r="HG377" s="43" t="s">
        <v>76</v>
      </c>
      <c r="HH377"/>
    </row>
    <row r="378" spans="1:216" ht="27" x14ac:dyDescent="0.25">
      <c r="A378" s="12"/>
      <c r="B378" s="13"/>
      <c r="C378" s="14"/>
      <c r="D378" s="15" t="s">
        <v>40</v>
      </c>
      <c r="E378" s="16" t="s">
        <v>41</v>
      </c>
      <c r="F378" s="16" t="s">
        <v>42</v>
      </c>
      <c r="G378" s="16" t="s">
        <v>43</v>
      </c>
      <c r="H378" s="16" t="s">
        <v>44</v>
      </c>
      <c r="I378" s="17" t="s">
        <v>45</v>
      </c>
      <c r="J378" s="17" t="s">
        <v>46</v>
      </c>
      <c r="K378" s="16" t="s">
        <v>47</v>
      </c>
      <c r="L378" s="16" t="s">
        <v>48</v>
      </c>
      <c r="M378" s="16" t="s">
        <v>49</v>
      </c>
      <c r="N378" s="16" t="s">
        <v>50</v>
      </c>
      <c r="O378" s="17" t="s">
        <v>51</v>
      </c>
      <c r="P378" s="17" t="s">
        <v>52</v>
      </c>
      <c r="Q378" s="16" t="s">
        <v>53</v>
      </c>
      <c r="R378" s="16" t="s">
        <v>54</v>
      </c>
      <c r="S378" s="16" t="s">
        <v>55</v>
      </c>
      <c r="T378" s="16" t="s">
        <v>56</v>
      </c>
      <c r="U378" s="18" t="s">
        <v>57</v>
      </c>
      <c r="V378" s="19" t="s">
        <v>58</v>
      </c>
      <c r="W378" s="20" t="s">
        <v>59</v>
      </c>
      <c r="X378" s="16" t="s">
        <v>60</v>
      </c>
      <c r="Y378" s="16" t="s">
        <v>61</v>
      </c>
      <c r="Z378" s="16" t="s">
        <v>62</v>
      </c>
      <c r="AA378" s="16" t="s">
        <v>63</v>
      </c>
      <c r="AB378" s="17" t="s">
        <v>64</v>
      </c>
      <c r="AC378" s="16" t="s">
        <v>65</v>
      </c>
      <c r="AD378" s="16" t="s">
        <v>178</v>
      </c>
      <c r="AE378" s="16" t="s">
        <v>179</v>
      </c>
      <c r="AF378" s="16" t="s">
        <v>67</v>
      </c>
      <c r="AG378" s="16" t="s">
        <v>68</v>
      </c>
      <c r="AH378" s="17" t="s">
        <v>69</v>
      </c>
      <c r="AI378" s="17" t="s">
        <v>70</v>
      </c>
      <c r="AJ378" s="16" t="s">
        <v>71</v>
      </c>
      <c r="AK378" s="16" t="s">
        <v>72</v>
      </c>
      <c r="AL378" s="16" t="s">
        <v>73</v>
      </c>
      <c r="AM378" s="16" t="s">
        <v>74</v>
      </c>
      <c r="AN378" s="21" t="s">
        <v>75</v>
      </c>
      <c r="AO378" s="21" t="s">
        <v>76</v>
      </c>
      <c r="AQ378" t="s">
        <v>93</v>
      </c>
      <c r="AR378" t="s">
        <v>83</v>
      </c>
      <c r="AS378" s="38">
        <v>22.011176049981202</v>
      </c>
      <c r="AT378" s="38">
        <v>0</v>
      </c>
      <c r="AU378" s="38">
        <v>0</v>
      </c>
      <c r="AV378" s="38">
        <v>0</v>
      </c>
      <c r="AW378" s="38">
        <v>0</v>
      </c>
      <c r="AX378" s="38">
        <v>0</v>
      </c>
      <c r="AY378" s="38">
        <v>0</v>
      </c>
      <c r="AZ378" s="38">
        <v>0</v>
      </c>
      <c r="BA378" s="38">
        <v>0</v>
      </c>
      <c r="BB378" s="38">
        <v>0</v>
      </c>
      <c r="BC378" s="38">
        <v>0</v>
      </c>
      <c r="BD378" s="38">
        <v>22.011176049981202</v>
      </c>
      <c r="BF378" s="38" t="s">
        <v>93</v>
      </c>
      <c r="BG378" s="38" t="s">
        <v>83</v>
      </c>
      <c r="BH378" s="38">
        <v>16.203394901429132</v>
      </c>
      <c r="BI378" s="38">
        <v>0</v>
      </c>
      <c r="BJ378" s="38">
        <v>0</v>
      </c>
      <c r="BK378" s="38">
        <v>0</v>
      </c>
      <c r="BL378" s="38">
        <v>0</v>
      </c>
      <c r="BM378" s="38">
        <v>0</v>
      </c>
      <c r="BN378" s="38">
        <v>0</v>
      </c>
      <c r="BO378" s="38">
        <v>0</v>
      </c>
      <c r="BP378" s="38">
        <v>0</v>
      </c>
      <c r="BQ378" s="38">
        <v>0</v>
      </c>
      <c r="BR378" s="38">
        <v>0</v>
      </c>
      <c r="BS378" s="38">
        <v>16.203394901429132</v>
      </c>
      <c r="BT378" s="38"/>
      <c r="BU378" t="s">
        <v>93</v>
      </c>
      <c r="BV378" t="s">
        <v>78</v>
      </c>
      <c r="BW378" s="38">
        <v>789.34455820256699</v>
      </c>
      <c r="BX378" s="38">
        <v>970.53502095826479</v>
      </c>
      <c r="BY378" s="38">
        <v>0</v>
      </c>
      <c r="BZ378" s="38">
        <v>757.8222212615409</v>
      </c>
      <c r="CA378" s="38">
        <v>81.043928004444595</v>
      </c>
      <c r="CB378" s="38">
        <v>186.08582007100273</v>
      </c>
      <c r="CC378" s="38">
        <v>13.886932992711211</v>
      </c>
      <c r="CD378" s="38">
        <v>119.48983970906031</v>
      </c>
      <c r="CE378" s="38">
        <v>0</v>
      </c>
      <c r="CF378" s="38"/>
      <c r="CG378" s="38">
        <v>1628.3615763590401</v>
      </c>
      <c r="CH378" s="38">
        <v>46.82620518472325</v>
      </c>
      <c r="CI378" s="38"/>
      <c r="CJ378" s="38">
        <v>584.05105027614468</v>
      </c>
      <c r="CK378" s="38">
        <v>0</v>
      </c>
      <c r="CL378" s="38">
        <v>0</v>
      </c>
      <c r="CM378" s="38">
        <v>0</v>
      </c>
      <c r="CN378" s="38">
        <v>5177.4471530194987</v>
      </c>
      <c r="CP378" t="s">
        <v>93</v>
      </c>
      <c r="CQ378" t="s">
        <v>78</v>
      </c>
      <c r="CR378" s="38">
        <v>472.1895808128159</v>
      </c>
      <c r="CS378" s="38">
        <v>0.46440269587241267</v>
      </c>
      <c r="CT378" s="38">
        <v>0</v>
      </c>
      <c r="CU378" s="38">
        <v>0</v>
      </c>
      <c r="CV378" s="38">
        <v>1.5569107231821715E-4</v>
      </c>
      <c r="CW378" s="38">
        <v>0</v>
      </c>
      <c r="CX378" s="38">
        <v>1.3888345122651498</v>
      </c>
      <c r="CY378" s="38">
        <v>0.59442456737155347</v>
      </c>
      <c r="CZ378" s="38">
        <v>0</v>
      </c>
      <c r="DA378" s="38">
        <v>97.25212270008474</v>
      </c>
      <c r="DB378" s="38">
        <v>0</v>
      </c>
      <c r="DC378" s="38">
        <v>571.88952097948209</v>
      </c>
      <c r="DE378" t="s">
        <v>93</v>
      </c>
      <c r="DF378" t="s">
        <v>81</v>
      </c>
      <c r="DG378" s="38">
        <v>5.3155239789333202E-4</v>
      </c>
      <c r="DH378" s="38">
        <v>0</v>
      </c>
      <c r="DI378" s="38">
        <v>0</v>
      </c>
      <c r="DJ378" s="38">
        <v>0</v>
      </c>
      <c r="DK378" s="38">
        <v>0</v>
      </c>
      <c r="DL378" s="38">
        <v>0</v>
      </c>
      <c r="DM378" s="38">
        <v>1.1700827854925773</v>
      </c>
      <c r="DN378" s="38">
        <v>30.885377404729191</v>
      </c>
      <c r="DO378" s="38">
        <f>+SUM(DG378:DN378)</f>
        <v>32.055991742619661</v>
      </c>
      <c r="DQ378" s="38" t="s">
        <v>93</v>
      </c>
      <c r="DR378" s="38" t="s">
        <v>81</v>
      </c>
      <c r="DS378" s="38">
        <v>9.6135871470549734</v>
      </c>
      <c r="DT378" s="38">
        <v>2.8549947530525611E-12</v>
      </c>
      <c r="DU378" s="38">
        <v>0</v>
      </c>
      <c r="DV378" s="38">
        <v>0</v>
      </c>
      <c r="DW378" s="38">
        <v>0</v>
      </c>
      <c r="DX378" s="38"/>
      <c r="DY378" s="38">
        <v>0</v>
      </c>
      <c r="DZ378" s="38">
        <v>0.30511154871346635</v>
      </c>
      <c r="EA378" s="38">
        <v>6.646861247595151</v>
      </c>
      <c r="EB378" s="38">
        <v>16.565559943366445</v>
      </c>
      <c r="ED378" t="s">
        <v>93</v>
      </c>
      <c r="EE378" t="s">
        <v>83</v>
      </c>
      <c r="EF378" s="38">
        <v>0</v>
      </c>
      <c r="EG378" s="38">
        <v>0</v>
      </c>
      <c r="EH378" s="38">
        <v>0</v>
      </c>
      <c r="EI378" s="38">
        <v>0</v>
      </c>
      <c r="EJ378" s="38">
        <v>0</v>
      </c>
      <c r="EK378" s="38">
        <v>0</v>
      </c>
      <c r="EL378" s="38">
        <v>0</v>
      </c>
      <c r="EM378" s="38">
        <v>0</v>
      </c>
      <c r="EN378" s="38">
        <v>0</v>
      </c>
      <c r="EP378" t="s">
        <v>93</v>
      </c>
      <c r="EQ378" t="s">
        <v>83</v>
      </c>
      <c r="ER378" s="38">
        <v>0.37289830800000007</v>
      </c>
      <c r="ES378" s="38">
        <v>0</v>
      </c>
      <c r="ET378" s="38">
        <v>0</v>
      </c>
      <c r="EU378" s="38">
        <v>0</v>
      </c>
      <c r="EV378" s="38">
        <v>0</v>
      </c>
      <c r="EW378" s="38">
        <v>0</v>
      </c>
      <c r="EX378" s="38">
        <v>0</v>
      </c>
      <c r="EY378" s="38">
        <v>0</v>
      </c>
      <c r="EZ378" s="38">
        <v>0.37289830800000007</v>
      </c>
      <c r="FB378" t="s">
        <v>93</v>
      </c>
      <c r="FC378" t="s">
        <v>83</v>
      </c>
      <c r="FD378" s="38">
        <v>10.934376441678246</v>
      </c>
      <c r="FE378" s="38">
        <v>0</v>
      </c>
      <c r="FF378" s="38">
        <v>0</v>
      </c>
      <c r="FG378" s="38">
        <v>0</v>
      </c>
      <c r="FH378" s="38">
        <v>0</v>
      </c>
      <c r="FI378" s="38">
        <v>0</v>
      </c>
      <c r="FJ378" s="38">
        <v>0</v>
      </c>
      <c r="FK378" s="38">
        <v>0</v>
      </c>
      <c r="FL378" s="38">
        <v>10.934376441678246</v>
      </c>
      <c r="FP378" s="38"/>
      <c r="FQ378" s="38"/>
      <c r="FR378" s="38"/>
      <c r="FS378" s="38"/>
      <c r="FT378" s="38"/>
      <c r="FU378" s="38"/>
      <c r="FV378" s="38"/>
      <c r="GK378" t="s">
        <v>93</v>
      </c>
      <c r="GL378" s="38" t="s">
        <v>80</v>
      </c>
      <c r="GM378" s="38">
        <v>0</v>
      </c>
      <c r="GN378" s="38"/>
      <c r="GO378" s="38"/>
      <c r="GP378" s="38"/>
      <c r="GQ378" s="38"/>
      <c r="GR378" s="38"/>
      <c r="GS378" s="38"/>
      <c r="GT378" s="38"/>
      <c r="GU378" s="38">
        <v>0</v>
      </c>
      <c r="GW378" t="s">
        <v>93</v>
      </c>
      <c r="GX378" t="s">
        <v>166</v>
      </c>
      <c r="GY378" s="38">
        <v>0</v>
      </c>
      <c r="GZ378" s="38">
        <v>0</v>
      </c>
      <c r="HA378" s="38"/>
      <c r="HB378" s="38"/>
      <c r="HC378" s="38"/>
      <c r="HD378" s="38"/>
      <c r="HE378" s="38">
        <v>0</v>
      </c>
      <c r="HF378" s="38">
        <v>0</v>
      </c>
      <c r="HG378" s="38">
        <v>0</v>
      </c>
    </row>
    <row r="379" spans="1:216" ht="18" customHeight="1" x14ac:dyDescent="0.25">
      <c r="A379" s="93" t="s">
        <v>77</v>
      </c>
      <c r="B379" s="96" t="s">
        <v>93</v>
      </c>
      <c r="C379" s="23" t="s">
        <v>78</v>
      </c>
      <c r="D379" s="71">
        <v>13.886932992711211</v>
      </c>
      <c r="E379" s="72">
        <v>186.08582007100273</v>
      </c>
      <c r="F379" s="72">
        <v>119.48983970906031</v>
      </c>
      <c r="G379" s="72">
        <v>757.8222212615409</v>
      </c>
      <c r="H379" s="72"/>
      <c r="I379" s="72">
        <v>0</v>
      </c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>
        <v>0</v>
      </c>
      <c r="U379" s="73"/>
      <c r="V379" s="71">
        <f>SUM(D379:T379)</f>
        <v>1077.2848140343151</v>
      </c>
      <c r="W379" s="71">
        <v>0</v>
      </c>
      <c r="X379" s="72"/>
      <c r="Y379" s="72">
        <v>81.044083695516917</v>
      </c>
      <c r="Z379" s="72">
        <v>970.99942365413722</v>
      </c>
      <c r="AA379" s="72">
        <v>0</v>
      </c>
      <c r="AB379" s="72">
        <v>0</v>
      </c>
      <c r="AC379" s="72"/>
      <c r="AD379" s="72">
        <v>681.30317297622946</v>
      </c>
      <c r="AE379" s="72"/>
      <c r="AF379" s="72">
        <v>1629.7504108713053</v>
      </c>
      <c r="AG379" s="72">
        <v>47.420629752094804</v>
      </c>
      <c r="AH379" s="72"/>
      <c r="AI379" s="72">
        <v>0</v>
      </c>
      <c r="AJ379" s="72">
        <v>0</v>
      </c>
      <c r="AK379" s="72">
        <v>0</v>
      </c>
      <c r="AL379" s="72"/>
      <c r="AM379" s="72">
        <v>1261.5341390153828</v>
      </c>
      <c r="AN379" s="74">
        <f>SUM(W379:AM379)</f>
        <v>4672.0518599646666</v>
      </c>
      <c r="AO379" s="74">
        <f>+AN379+V379</f>
        <v>5749.3366739989815</v>
      </c>
      <c r="AR379" t="s">
        <v>103</v>
      </c>
      <c r="AS379" s="38">
        <v>5.3894027132592299</v>
      </c>
      <c r="AT379" s="38">
        <v>0</v>
      </c>
      <c r="AU379" s="38">
        <v>232.60557802634196</v>
      </c>
      <c r="AV379" s="38">
        <v>185.240675087433</v>
      </c>
      <c r="AW379" s="38">
        <v>0.94819428958932994</v>
      </c>
      <c r="AX379" s="38">
        <v>0</v>
      </c>
      <c r="AY379" s="38">
        <v>0</v>
      </c>
      <c r="AZ379" s="38">
        <v>0</v>
      </c>
      <c r="BA379" s="38">
        <v>0</v>
      </c>
      <c r="BB379" s="38">
        <v>0</v>
      </c>
      <c r="BC379" s="38">
        <v>0</v>
      </c>
      <c r="BD379" s="38">
        <v>424.18385011662349</v>
      </c>
      <c r="BF379" s="38"/>
      <c r="BG379" s="38" t="s">
        <v>109</v>
      </c>
      <c r="BH379" s="38">
        <v>4.3720330399802041</v>
      </c>
      <c r="BI379" s="38">
        <v>20.096008666763723</v>
      </c>
      <c r="BJ379" s="38">
        <v>0</v>
      </c>
      <c r="BK379" s="38">
        <v>17.186286918647674</v>
      </c>
      <c r="BL379" s="38">
        <v>5.1412753758395624</v>
      </c>
      <c r="BM379" s="38">
        <v>0</v>
      </c>
      <c r="BN379" s="38">
        <v>0</v>
      </c>
      <c r="BO379" s="38">
        <v>0</v>
      </c>
      <c r="BP379" s="38">
        <v>0</v>
      </c>
      <c r="BQ379" s="38">
        <v>0</v>
      </c>
      <c r="BR379" s="38">
        <v>0</v>
      </c>
      <c r="BS379" s="38">
        <v>46.795604001231162</v>
      </c>
      <c r="BT379" s="38"/>
      <c r="BV379" t="s">
        <v>79</v>
      </c>
      <c r="BW379" s="38">
        <v>128.27710533751375</v>
      </c>
      <c r="BX379" s="38">
        <v>0</v>
      </c>
      <c r="BY379" s="38">
        <v>0</v>
      </c>
      <c r="BZ379" s="38">
        <v>0</v>
      </c>
      <c r="CA379" s="38">
        <v>0</v>
      </c>
      <c r="CB379" s="38">
        <v>0</v>
      </c>
      <c r="CC379" s="38">
        <v>0</v>
      </c>
      <c r="CD379" s="38">
        <v>0</v>
      </c>
      <c r="CE379" s="38"/>
      <c r="CF379" s="38">
        <v>0</v>
      </c>
      <c r="CG379" s="38">
        <v>0</v>
      </c>
      <c r="CH379" s="38">
        <v>0</v>
      </c>
      <c r="CI379" s="38">
        <v>0</v>
      </c>
      <c r="CJ379" s="38">
        <v>0</v>
      </c>
      <c r="CK379" s="38"/>
      <c r="CL379" s="38"/>
      <c r="CM379" s="38"/>
      <c r="CN379" s="38">
        <v>128.27710533751375</v>
      </c>
      <c r="CQ379" t="s">
        <v>81</v>
      </c>
      <c r="CR379" s="38">
        <v>5775.9367405409957</v>
      </c>
      <c r="CS379" s="38">
        <v>0</v>
      </c>
      <c r="CT379" s="38">
        <v>0</v>
      </c>
      <c r="CU379" s="38">
        <v>0</v>
      </c>
      <c r="CV379" s="38">
        <v>0</v>
      </c>
      <c r="CW379" s="38">
        <v>0</v>
      </c>
      <c r="CX379" s="38">
        <v>0</v>
      </c>
      <c r="CY379" s="38">
        <v>0</v>
      </c>
      <c r="CZ379" s="38">
        <v>1.7147291533894122E-2</v>
      </c>
      <c r="DA379" s="38">
        <v>85.799019561342476</v>
      </c>
      <c r="DB379" s="38">
        <v>26.26712081108677</v>
      </c>
      <c r="DC379" s="38">
        <v>5888.0200282049591</v>
      </c>
      <c r="DF379" t="s">
        <v>83</v>
      </c>
      <c r="DG379" s="38">
        <v>3.246495538012273E-3</v>
      </c>
      <c r="DH379" s="38">
        <v>0</v>
      </c>
      <c r="DI379" s="38">
        <v>0</v>
      </c>
      <c r="DJ379" s="38">
        <v>0</v>
      </c>
      <c r="DK379" s="38">
        <v>0</v>
      </c>
      <c r="DL379" s="38">
        <v>0</v>
      </c>
      <c r="DM379" s="38">
        <v>0</v>
      </c>
      <c r="DN379" s="38">
        <v>0</v>
      </c>
      <c r="DO379" s="38">
        <f t="shared" ref="DO379:DO388" si="122">+SUM(DG379:DN379)</f>
        <v>3.246495538012273E-3</v>
      </c>
      <c r="DQ379" s="38"/>
      <c r="DR379" s="38" t="s">
        <v>83</v>
      </c>
      <c r="DS379" s="38">
        <v>0.72841251881433278</v>
      </c>
      <c r="DT379" s="38">
        <v>0</v>
      </c>
      <c r="DU379" s="38">
        <v>0</v>
      </c>
      <c r="DV379" s="38">
        <v>0</v>
      </c>
      <c r="DW379" s="38">
        <v>0</v>
      </c>
      <c r="DX379" s="38"/>
      <c r="DY379" s="38">
        <v>0</v>
      </c>
      <c r="DZ379" s="38">
        <v>0</v>
      </c>
      <c r="EA379" s="38">
        <v>0</v>
      </c>
      <c r="EB379" s="38">
        <v>0.72841251881433278</v>
      </c>
      <c r="EE379" t="s">
        <v>109</v>
      </c>
      <c r="EF379" s="38">
        <v>0</v>
      </c>
      <c r="EG379" s="38">
        <v>0</v>
      </c>
      <c r="EH379" s="38">
        <v>0</v>
      </c>
      <c r="EI379" s="38">
        <v>0</v>
      </c>
      <c r="EJ379" s="38">
        <v>0</v>
      </c>
      <c r="EK379" s="38">
        <v>0</v>
      </c>
      <c r="EL379" s="38">
        <v>0</v>
      </c>
      <c r="EM379" s="38">
        <v>0</v>
      </c>
      <c r="EN379" s="38">
        <v>0</v>
      </c>
      <c r="EQ379" t="s">
        <v>109</v>
      </c>
      <c r="ER379" s="38">
        <v>0</v>
      </c>
      <c r="ES379" s="38">
        <v>2.054148096E-2</v>
      </c>
      <c r="ET379" s="38">
        <v>0</v>
      </c>
      <c r="EU379" s="38">
        <v>0</v>
      </c>
      <c r="EV379" s="38">
        <v>0</v>
      </c>
      <c r="EW379" s="38">
        <v>0</v>
      </c>
      <c r="EX379" s="38">
        <v>0</v>
      </c>
      <c r="EY379" s="38">
        <v>0</v>
      </c>
      <c r="EZ379" s="38">
        <v>2.054148096E-2</v>
      </c>
      <c r="FC379" t="s">
        <v>109</v>
      </c>
      <c r="FD379" s="38">
        <v>0.27511435502168274</v>
      </c>
      <c r="FE379" s="38">
        <v>0.49967003820314487</v>
      </c>
      <c r="FF379" s="38">
        <v>0</v>
      </c>
      <c r="FG379" s="38">
        <v>0</v>
      </c>
      <c r="FH379" s="38">
        <v>0</v>
      </c>
      <c r="FI379" s="38">
        <v>0</v>
      </c>
      <c r="FJ379" s="38">
        <v>0</v>
      </c>
      <c r="FK379" s="38">
        <v>0</v>
      </c>
      <c r="FL379" s="38">
        <v>0.77478439322482762</v>
      </c>
      <c r="FP379" s="38"/>
      <c r="FQ379" s="38"/>
      <c r="FR379" s="38"/>
      <c r="FS379" s="38"/>
      <c r="FT379" s="38"/>
      <c r="FU379" s="38"/>
      <c r="FV379" s="38"/>
      <c r="GL379" s="38" t="s">
        <v>83</v>
      </c>
      <c r="GM379" s="38">
        <v>0</v>
      </c>
      <c r="GN379" s="38"/>
      <c r="GO379" s="38"/>
      <c r="GP379" s="38"/>
      <c r="GQ379" s="38"/>
      <c r="GR379" s="38"/>
      <c r="GS379" s="38"/>
      <c r="GT379" s="38"/>
      <c r="GU379" s="38">
        <v>0</v>
      </c>
      <c r="GX379" t="s">
        <v>83</v>
      </c>
      <c r="GY379" s="38">
        <v>0</v>
      </c>
      <c r="GZ379" s="38"/>
      <c r="HA379" s="38"/>
      <c r="HB379" s="38"/>
      <c r="HC379" s="38"/>
      <c r="HD379" s="38"/>
      <c r="HE379" s="38"/>
      <c r="HF379" s="38">
        <v>0</v>
      </c>
      <c r="HG379" s="38">
        <v>0</v>
      </c>
    </row>
    <row r="380" spans="1:216" ht="27" x14ac:dyDescent="0.25">
      <c r="A380" s="93"/>
      <c r="B380" s="96"/>
      <c r="C380" s="22" t="s">
        <v>79</v>
      </c>
      <c r="D380" s="75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7"/>
      <c r="V380" s="75">
        <f t="shared" ref="V380:V393" si="123">SUM(D380:T380)</f>
        <v>0</v>
      </c>
      <c r="W380" s="75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>
        <v>128.27710533751375</v>
      </c>
      <c r="AN380" s="78">
        <f t="shared" ref="AN380:AN393" si="124">SUM(W380:AM380)</f>
        <v>128.27710533751375</v>
      </c>
      <c r="AO380" s="78">
        <f t="shared" ref="AO380:AO393" si="125">+AN380+V380</f>
        <v>128.27710533751375</v>
      </c>
      <c r="AR380" t="s">
        <v>86</v>
      </c>
      <c r="AS380" s="38">
        <v>7.6879071493712295E-4</v>
      </c>
      <c r="AT380" s="38">
        <v>0</v>
      </c>
      <c r="AU380" s="38">
        <v>1.4251062577895748</v>
      </c>
      <c r="AV380" s="38">
        <v>17.385715271234201</v>
      </c>
      <c r="AW380" s="38">
        <v>0</v>
      </c>
      <c r="AX380" s="38">
        <v>1.7747368390656002</v>
      </c>
      <c r="AY380" s="38">
        <v>0</v>
      </c>
      <c r="AZ380" s="38">
        <v>0</v>
      </c>
      <c r="BA380" s="38">
        <v>0</v>
      </c>
      <c r="BB380" s="38">
        <v>0</v>
      </c>
      <c r="BC380" s="38">
        <v>0</v>
      </c>
      <c r="BD380" s="38">
        <v>20.586327158804313</v>
      </c>
      <c r="BF380" s="38"/>
      <c r="BG380" s="38" t="s">
        <v>85</v>
      </c>
      <c r="BH380" s="38">
        <v>8.4156456536720174</v>
      </c>
      <c r="BI380" s="38">
        <v>0</v>
      </c>
      <c r="BJ380" s="38">
        <v>0</v>
      </c>
      <c r="BK380" s="38">
        <v>0</v>
      </c>
      <c r="BL380" s="38">
        <v>0</v>
      </c>
      <c r="BM380" s="38">
        <v>0</v>
      </c>
      <c r="BN380" s="38">
        <v>0</v>
      </c>
      <c r="BO380" s="38">
        <v>0</v>
      </c>
      <c r="BP380" s="38">
        <v>0</v>
      </c>
      <c r="BQ380" s="38">
        <v>0</v>
      </c>
      <c r="BR380" s="38">
        <v>0</v>
      </c>
      <c r="BS380" s="38">
        <v>8.4156456536720174</v>
      </c>
      <c r="BT380" s="38"/>
      <c r="BV380" t="s">
        <v>80</v>
      </c>
      <c r="BW380" s="38">
        <v>74.456808386848465</v>
      </c>
      <c r="BX380" s="38">
        <v>0</v>
      </c>
      <c r="BY380" s="38">
        <v>0</v>
      </c>
      <c r="BZ380" s="38">
        <v>0</v>
      </c>
      <c r="CA380" s="38">
        <v>0</v>
      </c>
      <c r="CB380" s="38">
        <v>0</v>
      </c>
      <c r="CC380" s="38">
        <v>0</v>
      </c>
      <c r="CD380" s="38">
        <v>0</v>
      </c>
      <c r="CE380" s="38"/>
      <c r="CF380" s="38">
        <v>0</v>
      </c>
      <c r="CG380" s="38">
        <v>0</v>
      </c>
      <c r="CH380" s="38">
        <v>0</v>
      </c>
      <c r="CI380" s="38">
        <v>0</v>
      </c>
      <c r="CJ380" s="38">
        <v>0</v>
      </c>
      <c r="CK380" s="38"/>
      <c r="CL380" s="38"/>
      <c r="CM380" s="38"/>
      <c r="CN380" s="38">
        <v>74.456808386848465</v>
      </c>
      <c r="CQ380" t="s">
        <v>83</v>
      </c>
      <c r="CR380" s="38">
        <v>36.923938384577589</v>
      </c>
      <c r="CS380" s="38">
        <v>0</v>
      </c>
      <c r="CT380" s="38">
        <v>0</v>
      </c>
      <c r="CU380" s="38">
        <v>0</v>
      </c>
      <c r="CV380" s="38">
        <v>0</v>
      </c>
      <c r="CW380" s="38">
        <v>0</v>
      </c>
      <c r="CX380" s="38">
        <v>0</v>
      </c>
      <c r="CY380" s="38">
        <v>0</v>
      </c>
      <c r="CZ380" s="38">
        <v>0</v>
      </c>
      <c r="DA380" s="38">
        <v>0</v>
      </c>
      <c r="DB380" s="38">
        <v>0</v>
      </c>
      <c r="DC380" s="38">
        <v>36.923938384577589</v>
      </c>
      <c r="DF380" t="s">
        <v>109</v>
      </c>
      <c r="DG380" s="38">
        <v>2.8910945153712198E-5</v>
      </c>
      <c r="DH380" s="38">
        <v>0.20899832797212081</v>
      </c>
      <c r="DI380" s="38">
        <v>0</v>
      </c>
      <c r="DJ380" s="38">
        <v>5.3357355322785063E-3</v>
      </c>
      <c r="DK380" s="38">
        <v>5.2068340037828599E-3</v>
      </c>
      <c r="DL380" s="38">
        <v>0</v>
      </c>
      <c r="DM380" s="38">
        <v>0</v>
      </c>
      <c r="DN380" s="38">
        <v>0</v>
      </c>
      <c r="DO380" s="38">
        <f t="shared" si="122"/>
        <v>0.21956980845333587</v>
      </c>
      <c r="DQ380" s="38"/>
      <c r="DR380" s="38" t="s">
        <v>84</v>
      </c>
      <c r="DS380" s="38">
        <v>2.6329271612845328E-3</v>
      </c>
      <c r="DT380" s="38">
        <v>2.4271604621627273E-2</v>
      </c>
      <c r="DU380" s="38">
        <v>0</v>
      </c>
      <c r="DV380" s="38">
        <v>0.34939122639311182</v>
      </c>
      <c r="DW380" s="38">
        <v>6.7158276747603064E-4</v>
      </c>
      <c r="DX380" s="38"/>
      <c r="DY380" s="38">
        <v>0</v>
      </c>
      <c r="DZ380" s="38">
        <v>0</v>
      </c>
      <c r="EA380" s="38">
        <v>0</v>
      </c>
      <c r="EB380" s="38">
        <v>0.37696734094349965</v>
      </c>
      <c r="EE380" t="s">
        <v>85</v>
      </c>
      <c r="EF380" s="38">
        <v>0</v>
      </c>
      <c r="EG380" s="38">
        <v>0</v>
      </c>
      <c r="EH380" s="38">
        <v>0</v>
      </c>
      <c r="EI380" s="38">
        <v>0</v>
      </c>
      <c r="EJ380" s="38">
        <v>0</v>
      </c>
      <c r="EK380" s="38">
        <v>0</v>
      </c>
      <c r="EL380" s="38">
        <v>0</v>
      </c>
      <c r="EM380" s="38">
        <v>0</v>
      </c>
      <c r="EN380" s="38">
        <v>0</v>
      </c>
      <c r="EQ380" t="s">
        <v>85</v>
      </c>
      <c r="ER380" s="38">
        <v>2.7073438799999999E-2</v>
      </c>
      <c r="ES380" s="38">
        <v>0</v>
      </c>
      <c r="ET380" s="38">
        <v>0</v>
      </c>
      <c r="EU380" s="38">
        <v>0</v>
      </c>
      <c r="EV380" s="38">
        <v>0</v>
      </c>
      <c r="EW380" s="38">
        <v>0</v>
      </c>
      <c r="EX380" s="38">
        <v>0</v>
      </c>
      <c r="EY380" s="38">
        <v>0</v>
      </c>
      <c r="EZ380" s="38">
        <v>2.7073438799999999E-2</v>
      </c>
      <c r="FC380" t="s">
        <v>85</v>
      </c>
      <c r="FD380" s="38">
        <v>1.1208882655354324</v>
      </c>
      <c r="FE380" s="38">
        <v>0</v>
      </c>
      <c r="FF380" s="38">
        <v>0</v>
      </c>
      <c r="FG380" s="38">
        <v>0</v>
      </c>
      <c r="FH380" s="38">
        <v>0</v>
      </c>
      <c r="FI380" s="38">
        <v>0</v>
      </c>
      <c r="FJ380" s="38">
        <v>0</v>
      </c>
      <c r="FK380" s="38">
        <v>0</v>
      </c>
      <c r="FL380" s="38">
        <v>1.1208882655354324</v>
      </c>
      <c r="FP380" s="38"/>
      <c r="FQ380" s="38"/>
      <c r="FR380" s="38"/>
      <c r="FS380" s="38"/>
      <c r="FT380" s="38"/>
      <c r="FU380" s="38"/>
      <c r="FV380" s="38"/>
      <c r="GL380" s="38" t="s">
        <v>109</v>
      </c>
      <c r="GM380" s="38">
        <v>0</v>
      </c>
      <c r="GN380" s="38">
        <v>0.92020379443200007</v>
      </c>
      <c r="GO380" s="38">
        <v>0</v>
      </c>
      <c r="GP380" s="38">
        <v>0</v>
      </c>
      <c r="GQ380" s="38">
        <v>0</v>
      </c>
      <c r="GR380" s="38"/>
      <c r="GS380" s="38"/>
      <c r="GT380" s="38"/>
      <c r="GU380" s="38">
        <v>0.92020379443200007</v>
      </c>
      <c r="GX380" t="s">
        <v>109</v>
      </c>
      <c r="GY380" s="38">
        <v>0</v>
      </c>
      <c r="GZ380" s="38">
        <v>0</v>
      </c>
      <c r="HA380" s="38">
        <v>0</v>
      </c>
      <c r="HB380" s="38">
        <v>0</v>
      </c>
      <c r="HC380" s="38">
        <v>0</v>
      </c>
      <c r="HD380" s="38"/>
      <c r="HE380" s="38"/>
      <c r="HF380" s="38">
        <v>0</v>
      </c>
      <c r="HG380" s="38">
        <v>0</v>
      </c>
    </row>
    <row r="381" spans="1:216" x14ac:dyDescent="0.25">
      <c r="A381" s="93"/>
      <c r="B381" s="96"/>
      <c r="C381" s="23" t="s">
        <v>80</v>
      </c>
      <c r="D381" s="71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3"/>
      <c r="V381" s="71">
        <f t="shared" si="123"/>
        <v>0</v>
      </c>
      <c r="W381" s="71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>
        <v>74.456808386848465</v>
      </c>
      <c r="AN381" s="74">
        <f t="shared" si="124"/>
        <v>74.456808386848465</v>
      </c>
      <c r="AO381" s="74">
        <f t="shared" si="125"/>
        <v>74.456808386848465</v>
      </c>
      <c r="AR381" t="s">
        <v>104</v>
      </c>
      <c r="AS381" s="38">
        <v>0.15682013770893069</v>
      </c>
      <c r="AT381" s="38">
        <v>0</v>
      </c>
      <c r="AU381" s="38">
        <v>0</v>
      </c>
      <c r="AV381" s="38">
        <v>0</v>
      </c>
      <c r="AW381" s="38">
        <v>0</v>
      </c>
      <c r="AX381" s="38">
        <v>0</v>
      </c>
      <c r="AY381" s="38">
        <v>0</v>
      </c>
      <c r="AZ381" s="38">
        <v>0</v>
      </c>
      <c r="BA381" s="38">
        <v>0</v>
      </c>
      <c r="BB381" s="38">
        <v>0</v>
      </c>
      <c r="BC381" s="38">
        <v>0</v>
      </c>
      <c r="BD381" s="38">
        <v>0.15682013770893069</v>
      </c>
      <c r="BF381" s="38"/>
      <c r="BG381" s="38" t="s">
        <v>86</v>
      </c>
      <c r="BH381" s="38">
        <v>2.5101325611765017</v>
      </c>
      <c r="BI381" s="38">
        <v>0</v>
      </c>
      <c r="BJ381" s="38">
        <v>0</v>
      </c>
      <c r="BK381" s="38">
        <v>2.5781310993979769</v>
      </c>
      <c r="BL381" s="38">
        <v>0</v>
      </c>
      <c r="BM381" s="38">
        <v>2.4799612225708527</v>
      </c>
      <c r="BN381" s="38">
        <v>0</v>
      </c>
      <c r="BO381" s="38">
        <v>0</v>
      </c>
      <c r="BP381" s="38">
        <v>0</v>
      </c>
      <c r="BQ381" s="38">
        <v>0</v>
      </c>
      <c r="BR381" s="38">
        <v>0</v>
      </c>
      <c r="BS381" s="38">
        <v>7.5682248831453309</v>
      </c>
      <c r="BT381" s="38"/>
      <c r="BV381" t="s">
        <v>81</v>
      </c>
      <c r="BW381" s="38">
        <v>2246.1307350655857</v>
      </c>
      <c r="BX381" s="38">
        <v>0</v>
      </c>
      <c r="BY381" s="38">
        <v>0</v>
      </c>
      <c r="BZ381" s="38">
        <v>0</v>
      </c>
      <c r="CA381" s="38">
        <v>0</v>
      </c>
      <c r="CB381" s="38">
        <v>0</v>
      </c>
      <c r="CC381" s="38">
        <v>0</v>
      </c>
      <c r="CD381" s="38">
        <v>0</v>
      </c>
      <c r="CE381" s="38"/>
      <c r="CF381" s="38">
        <v>0</v>
      </c>
      <c r="CG381" s="38">
        <v>0</v>
      </c>
      <c r="CH381" s="38">
        <v>0</v>
      </c>
      <c r="CI381" s="38">
        <v>0</v>
      </c>
      <c r="CJ381" s="38">
        <v>0</v>
      </c>
      <c r="CK381" s="38"/>
      <c r="CL381" s="38"/>
      <c r="CM381" s="38"/>
      <c r="CN381" s="38">
        <v>2246.1307350655857</v>
      </c>
      <c r="CQ381" t="s">
        <v>84</v>
      </c>
      <c r="CR381" s="38">
        <v>21.71291371952908</v>
      </c>
      <c r="CS381" s="38">
        <v>1.4041025116770154</v>
      </c>
      <c r="CT381" s="38">
        <v>0</v>
      </c>
      <c r="CU381" s="38">
        <v>3.1624752057882767E-3</v>
      </c>
      <c r="CV381" s="38">
        <v>3.1964279360700856E-2</v>
      </c>
      <c r="CW381" s="38">
        <v>0</v>
      </c>
      <c r="CX381" s="38">
        <v>0</v>
      </c>
      <c r="CY381" s="38">
        <v>0</v>
      </c>
      <c r="CZ381" s="38">
        <v>0</v>
      </c>
      <c r="DA381" s="38">
        <v>0</v>
      </c>
      <c r="DB381" s="38">
        <v>0</v>
      </c>
      <c r="DC381" s="38">
        <v>23.152142985772581</v>
      </c>
      <c r="DF381" t="s">
        <v>85</v>
      </c>
      <c r="DG381" s="38">
        <v>1.1031782472357194E-2</v>
      </c>
      <c r="DH381" s="38">
        <v>0</v>
      </c>
      <c r="DI381" s="38">
        <v>0</v>
      </c>
      <c r="DJ381" s="38">
        <v>0</v>
      </c>
      <c r="DK381" s="38">
        <v>0</v>
      </c>
      <c r="DL381" s="38">
        <v>0</v>
      </c>
      <c r="DM381" s="38">
        <v>0</v>
      </c>
      <c r="DN381" s="38">
        <v>0</v>
      </c>
      <c r="DO381" s="38">
        <f t="shared" si="122"/>
        <v>1.1031782472357194E-2</v>
      </c>
      <c r="DQ381" s="38"/>
      <c r="DR381" s="38" t="s">
        <v>117</v>
      </c>
      <c r="DS381" s="38"/>
      <c r="DT381" s="38"/>
      <c r="DU381" s="38"/>
      <c r="DV381" s="38"/>
      <c r="DW381" s="38"/>
      <c r="DX381" s="38">
        <v>0</v>
      </c>
      <c r="DY381" s="38"/>
      <c r="DZ381" s="38"/>
      <c r="EA381" s="38"/>
      <c r="EB381" s="38">
        <v>0</v>
      </c>
      <c r="EE381" t="s">
        <v>86</v>
      </c>
      <c r="EF381" s="38">
        <v>0</v>
      </c>
      <c r="EG381" s="38">
        <v>0</v>
      </c>
      <c r="EH381" s="38">
        <v>0</v>
      </c>
      <c r="EI381" s="38">
        <v>0</v>
      </c>
      <c r="EJ381" s="38">
        <v>0</v>
      </c>
      <c r="EK381" s="38">
        <v>0</v>
      </c>
      <c r="EL381" s="38">
        <v>0</v>
      </c>
      <c r="EM381" s="38">
        <v>0</v>
      </c>
      <c r="EN381" s="38">
        <v>0</v>
      </c>
      <c r="EQ381" t="s">
        <v>86</v>
      </c>
      <c r="ER381" s="38">
        <v>0</v>
      </c>
      <c r="ES381" s="38">
        <v>0</v>
      </c>
      <c r="ET381" s="38">
        <v>0</v>
      </c>
      <c r="EU381" s="38">
        <v>0</v>
      </c>
      <c r="EV381" s="38">
        <v>0</v>
      </c>
      <c r="EW381" s="38">
        <v>0</v>
      </c>
      <c r="EX381" s="38">
        <v>0</v>
      </c>
      <c r="EY381" s="38">
        <v>0</v>
      </c>
      <c r="EZ381" s="38">
        <v>0</v>
      </c>
      <c r="FC381" t="s">
        <v>86</v>
      </c>
      <c r="FD381" s="38">
        <v>1.0039006914206896</v>
      </c>
      <c r="FE381" s="38">
        <v>0</v>
      </c>
      <c r="FF381" s="38">
        <v>0</v>
      </c>
      <c r="FG381" s="38">
        <v>15.279857875862069</v>
      </c>
      <c r="FH381" s="38">
        <v>0</v>
      </c>
      <c r="FI381" s="38">
        <v>0.16216982068965519</v>
      </c>
      <c r="FJ381" s="38">
        <v>0</v>
      </c>
      <c r="FK381" s="38">
        <v>0</v>
      </c>
      <c r="FL381" s="38">
        <v>16.445928387972415</v>
      </c>
      <c r="FP381" s="38"/>
      <c r="FQ381" s="38"/>
      <c r="FR381" s="38"/>
      <c r="FS381" s="38"/>
      <c r="FT381" s="38"/>
      <c r="FU381" s="38"/>
      <c r="FV381" s="38"/>
      <c r="GL381" s="38" t="s">
        <v>85</v>
      </c>
      <c r="GM381" s="38">
        <v>0</v>
      </c>
      <c r="GO381" s="38"/>
      <c r="GP381" s="38"/>
      <c r="GQ381" s="38"/>
      <c r="GR381" s="38"/>
      <c r="GS381" s="38"/>
      <c r="GT381" s="38"/>
      <c r="GU381" s="38">
        <v>0</v>
      </c>
      <c r="GX381" t="s">
        <v>121</v>
      </c>
      <c r="GY381" s="38">
        <v>0</v>
      </c>
      <c r="GZ381" s="38"/>
      <c r="HA381" s="38"/>
      <c r="HB381" s="38"/>
      <c r="HC381" s="38"/>
      <c r="HD381" s="38"/>
      <c r="HE381" s="38"/>
      <c r="HF381" s="38">
        <v>0</v>
      </c>
      <c r="HG381" s="38">
        <v>0</v>
      </c>
    </row>
    <row r="382" spans="1:216" ht="18" x14ac:dyDescent="0.25">
      <c r="A382" s="93"/>
      <c r="B382" s="96"/>
      <c r="C382" s="22" t="s">
        <v>81</v>
      </c>
      <c r="D382" s="75"/>
      <c r="E382" s="76"/>
      <c r="F382" s="76"/>
      <c r="G382" s="76"/>
      <c r="H382" s="76"/>
      <c r="I382" s="76"/>
      <c r="J382" s="76"/>
      <c r="K382" s="76">
        <v>0</v>
      </c>
      <c r="L382" s="76"/>
      <c r="M382" s="76"/>
      <c r="N382" s="76"/>
      <c r="O382" s="76"/>
      <c r="P382" s="76"/>
      <c r="Q382" s="76"/>
      <c r="R382" s="76"/>
      <c r="S382" s="76"/>
      <c r="T382" s="76"/>
      <c r="U382" s="77"/>
      <c r="V382" s="75">
        <f t="shared" si="123"/>
        <v>0</v>
      </c>
      <c r="W382" s="75"/>
      <c r="X382" s="76"/>
      <c r="Y382" s="76"/>
      <c r="Z382" s="76">
        <v>2.8549947530525611E-12</v>
      </c>
      <c r="AA382" s="76">
        <v>82.191166106154398</v>
      </c>
      <c r="AB382" s="76">
        <v>1.5265797755870325</v>
      </c>
      <c r="AC382" s="76">
        <v>0</v>
      </c>
      <c r="AD382" s="76">
        <v>181.387421275007</v>
      </c>
      <c r="AE382" s="76"/>
      <c r="AF382" s="76">
        <v>3.42381498470948E-2</v>
      </c>
      <c r="AG382" s="76"/>
      <c r="AH382" s="76"/>
      <c r="AI382" s="76"/>
      <c r="AJ382" s="76"/>
      <c r="AK382" s="76">
        <v>0</v>
      </c>
      <c r="AL382" s="76"/>
      <c r="AM382" s="76">
        <v>8094.8505712007809</v>
      </c>
      <c r="AN382" s="78">
        <f t="shared" si="124"/>
        <v>8359.9899765073787</v>
      </c>
      <c r="AO382" s="78">
        <f t="shared" si="125"/>
        <v>8359.9899765073787</v>
      </c>
      <c r="AR382" t="s">
        <v>108</v>
      </c>
      <c r="AS382" s="38">
        <v>0.24789483834945528</v>
      </c>
      <c r="AT382" s="38">
        <v>0</v>
      </c>
      <c r="AU382" s="38">
        <v>0</v>
      </c>
      <c r="AV382" s="38">
        <v>0</v>
      </c>
      <c r="AW382" s="38">
        <v>0</v>
      </c>
      <c r="AX382" s="38">
        <v>0</v>
      </c>
      <c r="AY382" s="38">
        <v>0</v>
      </c>
      <c r="AZ382" s="38">
        <v>0</v>
      </c>
      <c r="BA382" s="38">
        <v>0</v>
      </c>
      <c r="BB382" s="38">
        <v>0</v>
      </c>
      <c r="BC382" s="38">
        <v>0</v>
      </c>
      <c r="BD382" s="38">
        <v>0.24789483834945528</v>
      </c>
      <c r="BF382" s="38"/>
      <c r="BG382" s="38" t="s">
        <v>87</v>
      </c>
      <c r="BH382" s="38">
        <v>3.4616013953850507E-2</v>
      </c>
      <c r="BI382" s="38">
        <v>0</v>
      </c>
      <c r="BJ382" s="38">
        <v>0</v>
      </c>
      <c r="BK382" s="38">
        <v>0</v>
      </c>
      <c r="BL382" s="38">
        <v>0</v>
      </c>
      <c r="BM382" s="38">
        <v>0</v>
      </c>
      <c r="BN382" s="38">
        <v>2.60945504988319E-2</v>
      </c>
      <c r="BO382" s="38">
        <v>0</v>
      </c>
      <c r="BP382" s="38">
        <v>0</v>
      </c>
      <c r="BQ382" s="38">
        <v>0</v>
      </c>
      <c r="BR382" s="38">
        <v>0</v>
      </c>
      <c r="BS382" s="38">
        <v>6.0710564452682407E-2</v>
      </c>
      <c r="BT382" s="38"/>
      <c r="BV382" t="s">
        <v>83</v>
      </c>
      <c r="BW382" s="38">
        <v>34.765311984546493</v>
      </c>
      <c r="BX382" s="38">
        <v>0</v>
      </c>
      <c r="BY382" s="38">
        <v>0</v>
      </c>
      <c r="BZ382" s="38">
        <v>0</v>
      </c>
      <c r="CA382" s="38">
        <v>0</v>
      </c>
      <c r="CB382" s="38">
        <v>0</v>
      </c>
      <c r="CC382" s="38">
        <v>0</v>
      </c>
      <c r="CD382" s="38">
        <v>0</v>
      </c>
      <c r="CE382" s="38"/>
      <c r="CF382" s="38">
        <v>0</v>
      </c>
      <c r="CG382" s="38">
        <v>0</v>
      </c>
      <c r="CH382" s="38">
        <v>0</v>
      </c>
      <c r="CI382" s="38">
        <v>0</v>
      </c>
      <c r="CJ382" s="38">
        <v>0</v>
      </c>
      <c r="CK382" s="38"/>
      <c r="CL382" s="38"/>
      <c r="CM382" s="38"/>
      <c r="CN382" s="38">
        <v>34.765311984546493</v>
      </c>
      <c r="CQ382" t="s">
        <v>85</v>
      </c>
      <c r="CR382" s="38">
        <v>1.4630497342169966</v>
      </c>
      <c r="CS382" s="38">
        <v>0</v>
      </c>
      <c r="CT382" s="38">
        <v>0</v>
      </c>
      <c r="CU382" s="38">
        <v>0</v>
      </c>
      <c r="CV382" s="38">
        <v>0</v>
      </c>
      <c r="CW382" s="38">
        <v>0</v>
      </c>
      <c r="CX382" s="38">
        <v>0</v>
      </c>
      <c r="CY382" s="38">
        <v>0</v>
      </c>
      <c r="CZ382" s="38">
        <v>0</v>
      </c>
      <c r="DA382" s="38">
        <v>0</v>
      </c>
      <c r="DB382" s="38">
        <v>0</v>
      </c>
      <c r="DC382" s="38">
        <v>1.4630497342169966</v>
      </c>
      <c r="DF382" t="s">
        <v>86</v>
      </c>
      <c r="DG382" s="38">
        <v>0</v>
      </c>
      <c r="DH382" s="38">
        <v>0</v>
      </c>
      <c r="DI382" s="38">
        <v>0</v>
      </c>
      <c r="DJ382" s="38">
        <v>0</v>
      </c>
      <c r="DK382" s="38">
        <v>0</v>
      </c>
      <c r="DL382" s="38">
        <v>0</v>
      </c>
      <c r="DM382" s="38">
        <v>0</v>
      </c>
      <c r="DN382" s="38">
        <v>0</v>
      </c>
      <c r="DO382" s="38">
        <f t="shared" si="122"/>
        <v>0</v>
      </c>
      <c r="DQ382" s="38"/>
      <c r="DR382" s="38" t="s">
        <v>85</v>
      </c>
      <c r="DS382" s="38">
        <v>6.7776542637719914E-2</v>
      </c>
      <c r="DT382" s="38">
        <v>0</v>
      </c>
      <c r="DU382" s="38">
        <v>0</v>
      </c>
      <c r="DV382" s="38">
        <v>0</v>
      </c>
      <c r="DW382" s="38">
        <v>0</v>
      </c>
      <c r="DX382" s="38"/>
      <c r="DY382" s="38">
        <v>0</v>
      </c>
      <c r="DZ382" s="38">
        <v>0</v>
      </c>
      <c r="EA382" s="38">
        <v>0</v>
      </c>
      <c r="EB382" s="38">
        <v>6.7776542637719914E-2</v>
      </c>
      <c r="EE382" t="s">
        <v>87</v>
      </c>
      <c r="EF382" s="38">
        <v>0</v>
      </c>
      <c r="EG382" s="38">
        <v>0</v>
      </c>
      <c r="EH382" s="38">
        <v>0</v>
      </c>
      <c r="EI382" s="38">
        <v>0</v>
      </c>
      <c r="EJ382" s="38">
        <v>0</v>
      </c>
      <c r="EK382" s="38">
        <v>0</v>
      </c>
      <c r="EL382" s="38">
        <v>0</v>
      </c>
      <c r="EM382" s="38">
        <v>0</v>
      </c>
      <c r="EN382" s="38">
        <v>0</v>
      </c>
      <c r="EQ382" t="s">
        <v>87</v>
      </c>
      <c r="ER382" s="38">
        <v>0</v>
      </c>
      <c r="ES382" s="38">
        <v>0</v>
      </c>
      <c r="ET382" s="38">
        <v>0</v>
      </c>
      <c r="EU382" s="38">
        <v>0</v>
      </c>
      <c r="EV382" s="38">
        <v>0</v>
      </c>
      <c r="EW382" s="38">
        <v>0</v>
      </c>
      <c r="EX382" s="38">
        <v>0</v>
      </c>
      <c r="EY382" s="38">
        <v>0</v>
      </c>
      <c r="EZ382" s="38">
        <v>0</v>
      </c>
      <c r="FC382" t="s">
        <v>87</v>
      </c>
      <c r="FD382" s="38">
        <v>5.1453997970926348</v>
      </c>
      <c r="FE382" s="38">
        <v>0</v>
      </c>
      <c r="FF382" s="38">
        <v>0</v>
      </c>
      <c r="FG382" s="38">
        <v>0</v>
      </c>
      <c r="FH382" s="38">
        <v>0</v>
      </c>
      <c r="FI382" s="38">
        <v>0</v>
      </c>
      <c r="FJ382" s="38">
        <v>0</v>
      </c>
      <c r="FK382" s="38">
        <v>0</v>
      </c>
      <c r="FL382" s="38">
        <v>5.1453997970926348</v>
      </c>
      <c r="FP382" s="38"/>
      <c r="FQ382" s="38"/>
      <c r="FR382" s="38"/>
      <c r="FS382" s="38"/>
      <c r="FT382" s="38"/>
      <c r="FU382" s="38"/>
      <c r="FV382" s="38"/>
      <c r="GL382" s="38" t="s">
        <v>87</v>
      </c>
      <c r="GM382" s="38"/>
      <c r="GN382" s="38"/>
      <c r="GO382" s="38">
        <v>0</v>
      </c>
      <c r="GP382" s="38"/>
      <c r="GQ382" s="38"/>
      <c r="GR382" s="38"/>
      <c r="GS382" s="38"/>
      <c r="GT382" s="38"/>
      <c r="GU382" s="38">
        <v>0</v>
      </c>
      <c r="GX382" t="s">
        <v>86</v>
      </c>
      <c r="GY382" s="38"/>
      <c r="GZ382" s="38"/>
      <c r="HA382" s="38"/>
      <c r="HB382" s="38">
        <v>0</v>
      </c>
      <c r="HC382" s="38"/>
      <c r="HD382" s="38"/>
      <c r="HE382" s="38"/>
      <c r="HF382" s="38">
        <v>0</v>
      </c>
      <c r="HG382" s="38">
        <v>0</v>
      </c>
    </row>
    <row r="383" spans="1:216" ht="18" x14ac:dyDescent="0.25">
      <c r="A383" s="93"/>
      <c r="B383" s="96"/>
      <c r="C383" s="23" t="s">
        <v>82</v>
      </c>
      <c r="D383" s="71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3"/>
      <c r="V383" s="71">
        <f t="shared" si="123"/>
        <v>0</v>
      </c>
      <c r="W383" s="71"/>
      <c r="X383" s="72"/>
      <c r="Y383" s="72"/>
      <c r="Z383" s="72">
        <v>48.720126586912428</v>
      </c>
      <c r="AA383" s="72">
        <v>393.09570826653385</v>
      </c>
      <c r="AB383" s="72">
        <v>0</v>
      </c>
      <c r="AC383" s="72">
        <v>0</v>
      </c>
      <c r="AD383" s="72">
        <v>2299.2081798283207</v>
      </c>
      <c r="AE383" s="72"/>
      <c r="AF383" s="72">
        <v>0</v>
      </c>
      <c r="AG383" s="72"/>
      <c r="AH383" s="72"/>
      <c r="AI383" s="72"/>
      <c r="AJ383" s="72"/>
      <c r="AK383" s="72">
        <v>0</v>
      </c>
      <c r="AL383" s="72"/>
      <c r="AM383" s="72">
        <v>0</v>
      </c>
      <c r="AN383" s="74">
        <f t="shared" si="124"/>
        <v>2741.0240146817669</v>
      </c>
      <c r="AO383" s="74">
        <f t="shared" si="125"/>
        <v>2741.0240146817669</v>
      </c>
      <c r="AR383" t="s">
        <v>85</v>
      </c>
      <c r="AS383" s="38">
        <v>67.192602022971684</v>
      </c>
      <c r="AT383" s="38">
        <v>0</v>
      </c>
      <c r="AU383" s="38">
        <v>0</v>
      </c>
      <c r="AV383" s="38">
        <v>0</v>
      </c>
      <c r="AW383" s="38">
        <v>0</v>
      </c>
      <c r="AX383" s="38">
        <v>0</v>
      </c>
      <c r="AY383" s="38">
        <v>0</v>
      </c>
      <c r="AZ383" s="38">
        <v>0</v>
      </c>
      <c r="BA383" s="38">
        <v>0</v>
      </c>
      <c r="BB383" s="38">
        <v>0</v>
      </c>
      <c r="BC383" s="38">
        <v>0</v>
      </c>
      <c r="BD383" s="38">
        <v>67.192602022971684</v>
      </c>
      <c r="BF383" s="38"/>
      <c r="BG383" s="38" t="s">
        <v>88</v>
      </c>
      <c r="BH383" s="38">
        <v>8.8995381266110094</v>
      </c>
      <c r="BI383" s="38">
        <v>0</v>
      </c>
      <c r="BJ383" s="38">
        <v>0</v>
      </c>
      <c r="BK383" s="38">
        <v>0</v>
      </c>
      <c r="BL383" s="38">
        <v>0</v>
      </c>
      <c r="BM383" s="38">
        <v>0</v>
      </c>
      <c r="BN383" s="38">
        <v>0</v>
      </c>
      <c r="BO383" s="38">
        <v>0</v>
      </c>
      <c r="BP383" s="38">
        <v>0</v>
      </c>
      <c r="BQ383" s="38">
        <v>0</v>
      </c>
      <c r="BR383" s="38">
        <v>0</v>
      </c>
      <c r="BS383" s="38">
        <v>8.8995381266110094</v>
      </c>
      <c r="BT383" s="38"/>
      <c r="BV383" t="s">
        <v>84</v>
      </c>
      <c r="BW383" s="38">
        <v>3.0796763884953644</v>
      </c>
      <c r="BX383" s="38">
        <v>6.8885760210304348</v>
      </c>
      <c r="BY383" s="38">
        <v>0</v>
      </c>
      <c r="BZ383" s="38">
        <v>12.892245892910671</v>
      </c>
      <c r="CA383" s="38">
        <v>0.49082936363504731</v>
      </c>
      <c r="CB383" s="38">
        <v>0</v>
      </c>
      <c r="CC383" s="38">
        <v>0</v>
      </c>
      <c r="CD383" s="38">
        <v>0</v>
      </c>
      <c r="CE383" s="38"/>
      <c r="CF383" s="38">
        <v>0</v>
      </c>
      <c r="CG383" s="38">
        <v>0</v>
      </c>
      <c r="CH383" s="38">
        <v>0</v>
      </c>
      <c r="CI383" s="38">
        <v>0</v>
      </c>
      <c r="CJ383" s="38">
        <v>0</v>
      </c>
      <c r="CK383" s="38"/>
      <c r="CL383" s="38">
        <v>0</v>
      </c>
      <c r="CM383" s="38">
        <v>0</v>
      </c>
      <c r="CN383" s="38">
        <v>23.351327666071516</v>
      </c>
      <c r="CQ383" t="s">
        <v>86</v>
      </c>
      <c r="CR383" s="38">
        <v>13.625368694668255</v>
      </c>
      <c r="CS383" s="38">
        <v>0</v>
      </c>
      <c r="CT383" s="38">
        <v>0</v>
      </c>
      <c r="CU383" s="38">
        <v>4.7811723689804436E-2</v>
      </c>
      <c r="CV383" s="38">
        <v>0</v>
      </c>
      <c r="CW383" s="38">
        <v>9.6106634513656031E-3</v>
      </c>
      <c r="CX383" s="38">
        <v>0</v>
      </c>
      <c r="CY383" s="38">
        <v>0</v>
      </c>
      <c r="CZ383" s="38">
        <v>0</v>
      </c>
      <c r="DA383" s="38">
        <v>0</v>
      </c>
      <c r="DB383" s="38">
        <v>0</v>
      </c>
      <c r="DC383" s="38">
        <v>13.682791081809425</v>
      </c>
      <c r="DF383" t="s">
        <v>87</v>
      </c>
      <c r="DG383" s="38">
        <v>7.2035781430106628E-3</v>
      </c>
      <c r="DH383" s="38">
        <v>0</v>
      </c>
      <c r="DI383" s="38">
        <v>0</v>
      </c>
      <c r="DJ383" s="38">
        <v>0</v>
      </c>
      <c r="DK383" s="38">
        <v>0</v>
      </c>
      <c r="DL383" s="38">
        <v>0</v>
      </c>
      <c r="DM383" s="38">
        <v>0</v>
      </c>
      <c r="DN383" s="38">
        <v>0</v>
      </c>
      <c r="DO383" s="38">
        <f t="shared" si="122"/>
        <v>7.2035781430106628E-3</v>
      </c>
      <c r="DQ383" s="38"/>
      <c r="DR383" s="38" t="s">
        <v>86</v>
      </c>
      <c r="DS383" s="38">
        <v>2.6816975218408791E-2</v>
      </c>
      <c r="DT383" s="38">
        <v>0</v>
      </c>
      <c r="DU383" s="38">
        <v>0</v>
      </c>
      <c r="DV383" s="38">
        <v>1.5024026046432156E-2</v>
      </c>
      <c r="DW383" s="38">
        <v>0</v>
      </c>
      <c r="DX383" s="38"/>
      <c r="DY383" s="38">
        <v>1.9428085802082905E-2</v>
      </c>
      <c r="DZ383" s="38">
        <v>0</v>
      </c>
      <c r="EA383" s="38">
        <v>0</v>
      </c>
      <c r="EB383" s="38">
        <v>6.1269087066923848E-2</v>
      </c>
      <c r="EE383" t="s">
        <v>88</v>
      </c>
      <c r="EF383" s="38">
        <v>0</v>
      </c>
      <c r="EG383" s="38">
        <v>0</v>
      </c>
      <c r="EH383" s="38">
        <v>0</v>
      </c>
      <c r="EI383" s="38">
        <v>0</v>
      </c>
      <c r="EJ383" s="38">
        <v>0</v>
      </c>
      <c r="EK383" s="38">
        <v>0</v>
      </c>
      <c r="EL383" s="38">
        <v>0</v>
      </c>
      <c r="EM383" s="38">
        <v>0</v>
      </c>
      <c r="EN383" s="38">
        <v>0</v>
      </c>
      <c r="EQ383" t="s">
        <v>88</v>
      </c>
      <c r="ER383" s="38">
        <v>0</v>
      </c>
      <c r="ES383" s="38">
        <v>0</v>
      </c>
      <c r="ET383" s="38">
        <v>0</v>
      </c>
      <c r="EU383" s="38">
        <v>0</v>
      </c>
      <c r="EV383" s="38">
        <v>0</v>
      </c>
      <c r="EW383" s="38">
        <v>0</v>
      </c>
      <c r="EX383" s="38">
        <v>0</v>
      </c>
      <c r="EY383" s="38">
        <v>0</v>
      </c>
      <c r="EZ383" s="38">
        <v>0</v>
      </c>
      <c r="FC383" t="s">
        <v>88</v>
      </c>
      <c r="FD383" s="38">
        <v>5.858629318020415</v>
      </c>
      <c r="FE383" s="38">
        <v>0</v>
      </c>
      <c r="FF383" s="38">
        <v>0</v>
      </c>
      <c r="FG383" s="38">
        <v>0</v>
      </c>
      <c r="FH383" s="38">
        <v>0</v>
      </c>
      <c r="FI383" s="38">
        <v>0</v>
      </c>
      <c r="FJ383" s="38">
        <v>0</v>
      </c>
      <c r="FK383" s="38">
        <v>0</v>
      </c>
      <c r="FL383" s="38">
        <v>5.858629318020415</v>
      </c>
      <c r="FP383" s="38"/>
      <c r="FQ383" s="38"/>
      <c r="FR383" s="38"/>
      <c r="FS383" s="38"/>
      <c r="FT383" s="38"/>
      <c r="FU383" s="38"/>
      <c r="FV383" s="38"/>
      <c r="GL383" s="38" t="s">
        <v>88</v>
      </c>
      <c r="GM383" s="38">
        <v>0</v>
      </c>
      <c r="GN383" s="38"/>
      <c r="GO383" s="38"/>
      <c r="GP383" s="38"/>
      <c r="GQ383" s="38"/>
      <c r="GR383" s="38"/>
      <c r="GS383" s="38"/>
      <c r="GT383" s="38"/>
      <c r="GU383" s="38">
        <v>0</v>
      </c>
      <c r="GX383" t="s">
        <v>122</v>
      </c>
      <c r="GY383" s="38">
        <v>0</v>
      </c>
      <c r="GZ383" s="38"/>
      <c r="HA383" s="38"/>
      <c r="HB383" s="38"/>
      <c r="HC383" s="38"/>
      <c r="HD383" s="38"/>
      <c r="HE383" s="38"/>
      <c r="HF383" s="38">
        <v>0</v>
      </c>
      <c r="HG383" s="38">
        <v>0</v>
      </c>
    </row>
    <row r="384" spans="1:216" x14ac:dyDescent="0.25">
      <c r="A384" s="93"/>
      <c r="B384" s="96"/>
      <c r="C384" s="22" t="s">
        <v>83</v>
      </c>
      <c r="D384" s="75"/>
      <c r="E384" s="79"/>
      <c r="F384" s="79"/>
      <c r="G384" s="79"/>
      <c r="H384" s="79"/>
      <c r="I384" s="80"/>
      <c r="J384" s="76"/>
      <c r="K384" s="79"/>
      <c r="L384" s="79"/>
      <c r="M384" s="79"/>
      <c r="N384" s="79"/>
      <c r="O384" s="80"/>
      <c r="P384" s="76"/>
      <c r="Q384" s="79"/>
      <c r="R384" s="79"/>
      <c r="S384" s="79"/>
      <c r="T384" s="79"/>
      <c r="U384" s="81"/>
      <c r="V384" s="75">
        <f t="shared" si="123"/>
        <v>0</v>
      </c>
      <c r="W384" s="82"/>
      <c r="X384" s="79"/>
      <c r="Y384" s="79"/>
      <c r="Z384" s="79"/>
      <c r="AA384" s="80"/>
      <c r="AB384" s="76"/>
      <c r="AC384" s="79"/>
      <c r="AD384" s="79"/>
      <c r="AE384" s="79"/>
      <c r="AF384" s="79"/>
      <c r="AG384" s="79"/>
      <c r="AH384" s="80"/>
      <c r="AI384" s="76"/>
      <c r="AJ384" s="79"/>
      <c r="AK384" s="79"/>
      <c r="AL384" s="79"/>
      <c r="AM384" s="79">
        <v>121.94275508456499</v>
      </c>
      <c r="AN384" s="83">
        <f t="shared" si="124"/>
        <v>121.94275508456499</v>
      </c>
      <c r="AO384" s="78">
        <f t="shared" si="125"/>
        <v>121.94275508456499</v>
      </c>
      <c r="AR384" t="s">
        <v>91</v>
      </c>
      <c r="AS384" s="38">
        <v>128.41687732514137</v>
      </c>
      <c r="AT384" s="38">
        <v>0</v>
      </c>
      <c r="AU384" s="38">
        <v>0</v>
      </c>
      <c r="AV384" s="38">
        <v>0</v>
      </c>
      <c r="AW384" s="38">
        <v>0</v>
      </c>
      <c r="AX384" s="38">
        <v>0</v>
      </c>
      <c r="AY384" s="38">
        <v>0</v>
      </c>
      <c r="AZ384" s="38">
        <v>0</v>
      </c>
      <c r="BA384" s="38">
        <v>0</v>
      </c>
      <c r="BB384" s="38">
        <v>0</v>
      </c>
      <c r="BC384" s="38">
        <v>0</v>
      </c>
      <c r="BD384" s="38">
        <v>128.41687732514137</v>
      </c>
      <c r="BF384" s="38"/>
      <c r="BG384" s="38" t="s">
        <v>89</v>
      </c>
      <c r="BH384" s="38">
        <v>1.1354501118107247</v>
      </c>
      <c r="BI384" s="38">
        <v>0</v>
      </c>
      <c r="BJ384" s="38">
        <v>0</v>
      </c>
      <c r="BK384" s="38">
        <v>0</v>
      </c>
      <c r="BL384" s="38">
        <v>0</v>
      </c>
      <c r="BM384" s="38">
        <v>0</v>
      </c>
      <c r="BN384" s="38">
        <v>0</v>
      </c>
      <c r="BO384" s="38">
        <v>0</v>
      </c>
      <c r="BP384" s="38">
        <v>0</v>
      </c>
      <c r="BQ384" s="38">
        <v>0</v>
      </c>
      <c r="BR384" s="38">
        <v>0</v>
      </c>
      <c r="BS384" s="38">
        <v>1.1354501118107247</v>
      </c>
      <c r="BT384" s="38"/>
      <c r="BV384" t="s">
        <v>85</v>
      </c>
      <c r="BW384" s="38">
        <v>3.4428485862290898</v>
      </c>
      <c r="BX384" s="38">
        <v>0</v>
      </c>
      <c r="BY384" s="38">
        <v>0</v>
      </c>
      <c r="BZ384" s="38">
        <v>0</v>
      </c>
      <c r="CA384" s="38">
        <v>0</v>
      </c>
      <c r="CB384" s="38">
        <v>0</v>
      </c>
      <c r="CC384" s="38">
        <v>0</v>
      </c>
      <c r="CD384" s="38">
        <v>0</v>
      </c>
      <c r="CE384" s="38"/>
      <c r="CF384" s="38">
        <v>0</v>
      </c>
      <c r="CG384" s="38">
        <v>0</v>
      </c>
      <c r="CH384" s="38">
        <v>0</v>
      </c>
      <c r="CI384" s="38">
        <v>0</v>
      </c>
      <c r="CJ384" s="38">
        <v>0</v>
      </c>
      <c r="CK384" s="38"/>
      <c r="CL384" s="38">
        <v>0</v>
      </c>
      <c r="CM384" s="38">
        <v>0</v>
      </c>
      <c r="CN384" s="38">
        <v>3.4428485862290898</v>
      </c>
      <c r="CQ384" t="s">
        <v>87</v>
      </c>
      <c r="CR384" s="38">
        <v>276.89717108103014</v>
      </c>
      <c r="CS384" s="38">
        <v>25.861195585844971</v>
      </c>
      <c r="CT384" s="38">
        <v>0</v>
      </c>
      <c r="CU384" s="38">
        <v>0</v>
      </c>
      <c r="CV384" s="38">
        <v>0</v>
      </c>
      <c r="CW384" s="38">
        <v>0</v>
      </c>
      <c r="CX384" s="38">
        <v>0</v>
      </c>
      <c r="CY384" s="38">
        <v>0</v>
      </c>
      <c r="CZ384" s="38">
        <v>0</v>
      </c>
      <c r="DA384" s="38">
        <v>0</v>
      </c>
      <c r="DB384" s="38">
        <v>0</v>
      </c>
      <c r="DC384" s="38">
        <v>302.75836666687513</v>
      </c>
      <c r="DF384" t="s">
        <v>88</v>
      </c>
      <c r="DG384" s="38">
        <v>3.653594401542234E-4</v>
      </c>
      <c r="DH384" s="38">
        <v>0</v>
      </c>
      <c r="DI384" s="38">
        <v>0</v>
      </c>
      <c r="DJ384" s="38">
        <v>0</v>
      </c>
      <c r="DK384" s="38">
        <v>0</v>
      </c>
      <c r="DL384" s="38">
        <v>0</v>
      </c>
      <c r="DM384" s="38">
        <v>0</v>
      </c>
      <c r="DN384" s="38">
        <v>0</v>
      </c>
      <c r="DO384" s="38">
        <f t="shared" si="122"/>
        <v>3.653594401542234E-4</v>
      </c>
      <c r="DQ384" s="38"/>
      <c r="DR384" s="38" t="s">
        <v>87</v>
      </c>
      <c r="DS384" s="38">
        <v>0.47280824744000211</v>
      </c>
      <c r="DT384" s="38">
        <v>0.19859163782939768</v>
      </c>
      <c r="DU384" s="38">
        <v>0</v>
      </c>
      <c r="DV384" s="38">
        <v>0</v>
      </c>
      <c r="DW384" s="38">
        <v>0</v>
      </c>
      <c r="DX384" s="38"/>
      <c r="DY384" s="38">
        <v>0</v>
      </c>
      <c r="DZ384" s="38">
        <v>0</v>
      </c>
      <c r="EA384" s="38">
        <v>0</v>
      </c>
      <c r="EB384" s="38">
        <v>0.67139988526939975</v>
      </c>
      <c r="EE384" t="s">
        <v>89</v>
      </c>
      <c r="EF384" s="38">
        <v>7.1683059782992969E-2</v>
      </c>
      <c r="EG384" s="38">
        <v>0</v>
      </c>
      <c r="EH384" s="38">
        <v>0</v>
      </c>
      <c r="EI384" s="38">
        <v>0</v>
      </c>
      <c r="EJ384" s="38">
        <v>0</v>
      </c>
      <c r="EK384" s="38">
        <v>0</v>
      </c>
      <c r="EL384" s="38">
        <v>0</v>
      </c>
      <c r="EM384" s="38">
        <v>0</v>
      </c>
      <c r="EN384" s="38">
        <v>7.1683059782992969E-2</v>
      </c>
      <c r="EQ384" t="s">
        <v>89</v>
      </c>
      <c r="ER384" s="38">
        <v>0</v>
      </c>
      <c r="ES384" s="38">
        <v>0</v>
      </c>
      <c r="ET384" s="38">
        <v>0</v>
      </c>
      <c r="EU384" s="38">
        <v>0</v>
      </c>
      <c r="EV384" s="38">
        <v>0</v>
      </c>
      <c r="EW384" s="38">
        <v>0</v>
      </c>
      <c r="EX384" s="38">
        <v>0</v>
      </c>
      <c r="EY384" s="38">
        <v>0</v>
      </c>
      <c r="EZ384" s="38">
        <v>0</v>
      </c>
      <c r="FC384" t="s">
        <v>89</v>
      </c>
      <c r="FD384" s="38">
        <v>9.1200375335688824E-2</v>
      </c>
      <c r="FE384" s="38">
        <v>0</v>
      </c>
      <c r="FF384" s="38">
        <v>0</v>
      </c>
      <c r="FG384" s="38">
        <v>0</v>
      </c>
      <c r="FH384" s="38">
        <v>0</v>
      </c>
      <c r="FI384" s="38">
        <v>0</v>
      </c>
      <c r="FJ384" s="38">
        <v>0</v>
      </c>
      <c r="FK384" s="38">
        <v>0</v>
      </c>
      <c r="FL384" s="38">
        <v>9.1200375335688824E-2</v>
      </c>
      <c r="FP384" s="38"/>
      <c r="FQ384" s="38"/>
      <c r="FR384" s="38"/>
      <c r="FS384" s="38"/>
      <c r="FT384" s="38"/>
      <c r="FU384" s="38"/>
      <c r="FV384" s="38"/>
      <c r="GL384" s="38" t="s">
        <v>89</v>
      </c>
      <c r="GM384" s="38">
        <v>0</v>
      </c>
      <c r="GN384" s="38"/>
      <c r="GO384" s="38"/>
      <c r="GP384" s="38"/>
      <c r="GQ384" s="38"/>
      <c r="GR384" s="38"/>
      <c r="GS384" s="38"/>
      <c r="GT384" s="38"/>
      <c r="GU384" s="38">
        <v>0</v>
      </c>
      <c r="GX384" t="s">
        <v>89</v>
      </c>
      <c r="GY384" s="38">
        <v>0</v>
      </c>
      <c r="GZ384" s="38"/>
      <c r="HA384" s="38"/>
      <c r="HB384" s="38"/>
      <c r="HC384" s="38"/>
      <c r="HD384" s="38"/>
      <c r="HE384" s="38"/>
      <c r="HF384" s="38">
        <v>0</v>
      </c>
      <c r="HG384" s="38">
        <v>0</v>
      </c>
    </row>
    <row r="385" spans="1:216" x14ac:dyDescent="0.25">
      <c r="A385" s="93"/>
      <c r="B385" s="96"/>
      <c r="C385" s="23" t="s">
        <v>84</v>
      </c>
      <c r="D385" s="71"/>
      <c r="E385" s="72"/>
      <c r="F385" s="72"/>
      <c r="G385" s="72">
        <v>215.67709733612253</v>
      </c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3"/>
      <c r="V385" s="71">
        <f t="shared" si="123"/>
        <v>215.67709733612253</v>
      </c>
      <c r="W385" s="71"/>
      <c r="X385" s="72"/>
      <c r="Y385" s="72">
        <v>6.6181417251958994</v>
      </c>
      <c r="Z385" s="72">
        <v>262.66795047200196</v>
      </c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>
        <v>0</v>
      </c>
      <c r="AL385" s="72"/>
      <c r="AM385" s="72">
        <v>34.831802054392007</v>
      </c>
      <c r="AN385" s="74">
        <f t="shared" si="124"/>
        <v>304.11789425158992</v>
      </c>
      <c r="AO385" s="74">
        <f t="shared" si="125"/>
        <v>519.7949915877125</v>
      </c>
      <c r="AR385" t="s">
        <v>90</v>
      </c>
      <c r="AS385" s="38">
        <v>0</v>
      </c>
      <c r="AT385" s="38">
        <v>0</v>
      </c>
      <c r="AU385" s="38">
        <v>0</v>
      </c>
      <c r="AV385" s="38">
        <v>0</v>
      </c>
      <c r="AW385" s="38">
        <v>0</v>
      </c>
      <c r="AX385" s="38">
        <v>0</v>
      </c>
      <c r="AY385" s="38">
        <v>0</v>
      </c>
      <c r="AZ385" s="38">
        <v>0</v>
      </c>
      <c r="BA385" s="38">
        <v>0</v>
      </c>
      <c r="BB385" s="38">
        <v>0</v>
      </c>
      <c r="BC385" s="38">
        <v>0</v>
      </c>
      <c r="BD385" s="38">
        <v>0</v>
      </c>
      <c r="BF385" s="38"/>
      <c r="BG385" s="38" t="s">
        <v>90</v>
      </c>
      <c r="BH385" s="38">
        <v>1.0158001333017985</v>
      </c>
      <c r="BI385" s="38">
        <v>0</v>
      </c>
      <c r="BJ385" s="38">
        <v>0</v>
      </c>
      <c r="BK385" s="38">
        <v>0</v>
      </c>
      <c r="BL385" s="38">
        <v>0</v>
      </c>
      <c r="BM385" s="38">
        <v>0</v>
      </c>
      <c r="BN385" s="38">
        <v>0</v>
      </c>
      <c r="BO385" s="38">
        <v>0</v>
      </c>
      <c r="BP385" s="38">
        <v>0</v>
      </c>
      <c r="BQ385" s="38">
        <v>6.233296970886198E-3</v>
      </c>
      <c r="BR385" s="38">
        <v>0</v>
      </c>
      <c r="BS385" s="38">
        <v>1.0220334302726848</v>
      </c>
      <c r="BT385" s="38"/>
      <c r="BV385" t="s">
        <v>86</v>
      </c>
      <c r="BW385" s="38">
        <v>9.2645168089486835E-2</v>
      </c>
      <c r="BX385" s="38">
        <v>0</v>
      </c>
      <c r="BY385" s="38">
        <v>0</v>
      </c>
      <c r="BZ385" s="38">
        <v>4.6716358420933197</v>
      </c>
      <c r="CA385" s="38">
        <v>0</v>
      </c>
      <c r="CB385" s="38">
        <v>0</v>
      </c>
      <c r="CC385" s="38">
        <v>0</v>
      </c>
      <c r="CD385" s="38">
        <v>0</v>
      </c>
      <c r="CE385" s="38"/>
      <c r="CF385" s="38">
        <v>9.9163007231693703E-2</v>
      </c>
      <c r="CG385" s="38">
        <v>0</v>
      </c>
      <c r="CH385" s="38">
        <v>0</v>
      </c>
      <c r="CI385" s="38">
        <v>0</v>
      </c>
      <c r="CJ385" s="38">
        <v>0</v>
      </c>
      <c r="CK385" s="38"/>
      <c r="CL385" s="38">
        <v>0</v>
      </c>
      <c r="CM385" s="38">
        <v>0</v>
      </c>
      <c r="CN385" s="38">
        <v>4.8634440174144995</v>
      </c>
      <c r="CQ385" t="s">
        <v>88</v>
      </c>
      <c r="CR385" s="38">
        <v>2.7905022551139274</v>
      </c>
      <c r="CS385" s="38">
        <v>0</v>
      </c>
      <c r="CT385" s="38">
        <v>0</v>
      </c>
      <c r="CU385" s="38">
        <v>0</v>
      </c>
      <c r="CV385" s="38">
        <v>0</v>
      </c>
      <c r="CW385" s="38">
        <v>0</v>
      </c>
      <c r="CX385" s="38">
        <v>0</v>
      </c>
      <c r="CY385" s="38">
        <v>0</v>
      </c>
      <c r="CZ385" s="38">
        <v>0</v>
      </c>
      <c r="DA385" s="38">
        <v>0</v>
      </c>
      <c r="DB385" s="38">
        <v>0</v>
      </c>
      <c r="DC385" s="38">
        <v>2.7905022551139274</v>
      </c>
      <c r="DF385" t="s">
        <v>89</v>
      </c>
      <c r="DG385" s="38">
        <v>3.4773994000297006E-4</v>
      </c>
      <c r="DH385" s="38">
        <v>0</v>
      </c>
      <c r="DI385" s="38">
        <v>0</v>
      </c>
      <c r="DJ385" s="38">
        <v>0</v>
      </c>
      <c r="DK385" s="38">
        <v>0</v>
      </c>
      <c r="DL385" s="38">
        <v>0</v>
      </c>
      <c r="DM385" s="38">
        <v>0</v>
      </c>
      <c r="DN385" s="38">
        <v>0</v>
      </c>
      <c r="DO385" s="38">
        <f t="shared" si="122"/>
        <v>3.4773994000297006E-4</v>
      </c>
      <c r="DQ385" s="38"/>
      <c r="DR385" s="38" t="s">
        <v>88</v>
      </c>
      <c r="DS385" s="38">
        <v>1.4073631185534317E-2</v>
      </c>
      <c r="DT385" s="38">
        <v>0</v>
      </c>
      <c r="DU385" s="38">
        <v>0</v>
      </c>
      <c r="DV385" s="38">
        <v>0</v>
      </c>
      <c r="DW385" s="38">
        <v>0</v>
      </c>
      <c r="DX385" s="38"/>
      <c r="DY385" s="38">
        <v>0</v>
      </c>
      <c r="DZ385" s="38">
        <v>0</v>
      </c>
      <c r="EA385" s="38">
        <v>0</v>
      </c>
      <c r="EB385" s="38">
        <v>1.4073631185534317E-2</v>
      </c>
      <c r="EE385" t="s">
        <v>90</v>
      </c>
      <c r="EF385" s="38">
        <v>0</v>
      </c>
      <c r="EG385" s="38">
        <v>0</v>
      </c>
      <c r="EH385" s="38">
        <v>0</v>
      </c>
      <c r="EI385" s="38">
        <v>0</v>
      </c>
      <c r="EJ385" s="38">
        <v>0</v>
      </c>
      <c r="EK385" s="38">
        <v>0</v>
      </c>
      <c r="EL385" s="38">
        <v>0</v>
      </c>
      <c r="EM385" s="38">
        <v>0</v>
      </c>
      <c r="EN385" s="38">
        <v>0</v>
      </c>
      <c r="EQ385" t="s">
        <v>90</v>
      </c>
      <c r="ER385" s="38">
        <v>0</v>
      </c>
      <c r="ES385" s="38">
        <v>0</v>
      </c>
      <c r="ET385" s="38">
        <v>0</v>
      </c>
      <c r="EU385" s="38">
        <v>0</v>
      </c>
      <c r="EV385" s="38">
        <v>0</v>
      </c>
      <c r="EW385" s="38">
        <v>0</v>
      </c>
      <c r="EX385" s="38">
        <v>0</v>
      </c>
      <c r="EY385" s="38">
        <v>0</v>
      </c>
      <c r="EZ385" s="38">
        <v>0</v>
      </c>
      <c r="FC385" t="s">
        <v>90</v>
      </c>
      <c r="FD385" s="38">
        <v>0.1011521685292138</v>
      </c>
      <c r="FE385" s="38">
        <v>0</v>
      </c>
      <c r="FF385" s="38">
        <v>0</v>
      </c>
      <c r="FG385" s="38">
        <v>0</v>
      </c>
      <c r="FH385" s="38">
        <v>0</v>
      </c>
      <c r="FI385" s="38">
        <v>0</v>
      </c>
      <c r="FJ385" s="38">
        <v>0</v>
      </c>
      <c r="FK385" s="38">
        <v>0</v>
      </c>
      <c r="FL385" s="38">
        <v>0.1011521685292138</v>
      </c>
      <c r="FP385" s="38"/>
      <c r="FQ385" s="38"/>
      <c r="FR385" s="38"/>
      <c r="FS385" s="38"/>
      <c r="FT385" s="38"/>
      <c r="FU385" s="38"/>
      <c r="FV385" s="38"/>
      <c r="GL385" s="38" t="s">
        <v>90</v>
      </c>
      <c r="GM385" s="38">
        <v>0</v>
      </c>
      <c r="GN385" s="38"/>
      <c r="GO385" s="38"/>
      <c r="GP385" s="38"/>
      <c r="GQ385" s="38"/>
      <c r="GR385" s="38">
        <v>0</v>
      </c>
      <c r="GS385" s="38">
        <v>0</v>
      </c>
      <c r="GT385" s="38"/>
      <c r="GU385" s="38">
        <v>0</v>
      </c>
      <c r="GX385" t="s">
        <v>123</v>
      </c>
      <c r="GY385" s="38">
        <v>0</v>
      </c>
      <c r="GZ385" s="38"/>
      <c r="HA385" s="38"/>
      <c r="HB385" s="38"/>
      <c r="HC385" s="38"/>
      <c r="HD385" s="38"/>
      <c r="HE385" s="38">
        <v>0</v>
      </c>
      <c r="HF385" s="38">
        <v>0</v>
      </c>
      <c r="HG385" s="38">
        <v>0</v>
      </c>
    </row>
    <row r="386" spans="1:216" ht="18" x14ac:dyDescent="0.25">
      <c r="A386" s="93"/>
      <c r="B386" s="96"/>
      <c r="C386" s="22" t="s">
        <v>85</v>
      </c>
      <c r="D386" s="75"/>
      <c r="E386" s="79"/>
      <c r="F386" s="79"/>
      <c r="G386" s="79"/>
      <c r="H386" s="79"/>
      <c r="I386" s="80"/>
      <c r="J386" s="76"/>
      <c r="K386" s="79"/>
      <c r="L386" s="79"/>
      <c r="M386" s="79"/>
      <c r="N386" s="79"/>
      <c r="O386" s="80"/>
      <c r="P386" s="76"/>
      <c r="Q386" s="79"/>
      <c r="R386" s="79"/>
      <c r="S386" s="79"/>
      <c r="T386" s="79"/>
      <c r="U386" s="81"/>
      <c r="V386" s="75">
        <f t="shared" si="123"/>
        <v>0</v>
      </c>
      <c r="W386" s="82"/>
      <c r="X386" s="79"/>
      <c r="Y386" s="79"/>
      <c r="Z386" s="79"/>
      <c r="AA386" s="80"/>
      <c r="AB386" s="76"/>
      <c r="AC386" s="79"/>
      <c r="AD386" s="79"/>
      <c r="AE386" s="79"/>
      <c r="AF386" s="79"/>
      <c r="AG386" s="79"/>
      <c r="AH386" s="80"/>
      <c r="AI386" s="76"/>
      <c r="AJ386" s="79"/>
      <c r="AK386" s="79"/>
      <c r="AL386" s="79"/>
      <c r="AM386" s="79">
        <v>81.740916026535288</v>
      </c>
      <c r="AN386" s="83">
        <f t="shared" si="124"/>
        <v>81.740916026535288</v>
      </c>
      <c r="AO386" s="78">
        <f t="shared" si="125"/>
        <v>81.740916026535288</v>
      </c>
      <c r="AR386" t="s">
        <v>105</v>
      </c>
      <c r="AS386" s="38">
        <v>0</v>
      </c>
      <c r="AT386" s="38">
        <v>0</v>
      </c>
      <c r="AU386" s="38">
        <v>0</v>
      </c>
      <c r="AV386" s="38">
        <v>0</v>
      </c>
      <c r="AW386" s="38">
        <v>0</v>
      </c>
      <c r="AX386" s="38">
        <v>0</v>
      </c>
      <c r="AY386" s="38">
        <v>0</v>
      </c>
      <c r="AZ386" s="38">
        <v>0</v>
      </c>
      <c r="BA386" s="38">
        <v>15.080533950578099</v>
      </c>
      <c r="BB386" s="38">
        <v>0</v>
      </c>
      <c r="BC386" s="38">
        <v>0</v>
      </c>
      <c r="BD386" s="38">
        <v>15.080533950578099</v>
      </c>
      <c r="BF386" s="38"/>
      <c r="BG386" s="38" t="s">
        <v>81</v>
      </c>
      <c r="BH386" s="38">
        <v>3.7491631169476802</v>
      </c>
      <c r="BI386" s="38">
        <v>0</v>
      </c>
      <c r="BJ386" s="38">
        <v>0</v>
      </c>
      <c r="BK386" s="38">
        <v>0</v>
      </c>
      <c r="BL386" s="38">
        <v>0</v>
      </c>
      <c r="BM386" s="38">
        <v>0</v>
      </c>
      <c r="BN386" s="38">
        <v>0</v>
      </c>
      <c r="BO386" s="38">
        <v>3.42381498470948E-2</v>
      </c>
      <c r="BP386" s="38">
        <v>3.42381498470948E-2</v>
      </c>
      <c r="BQ386" s="38">
        <v>56.79604187983189</v>
      </c>
      <c r="BR386" s="38">
        <v>3.3550136355641018E-2</v>
      </c>
      <c r="BS386" s="38">
        <v>60.6472314328294</v>
      </c>
      <c r="BT386" s="38"/>
      <c r="BV386" t="s">
        <v>87</v>
      </c>
      <c r="BW386" s="38">
        <v>1.8335685995497419</v>
      </c>
      <c r="BX386" s="38">
        <v>0</v>
      </c>
      <c r="BY386" s="38">
        <v>0</v>
      </c>
      <c r="BZ386" s="38">
        <v>0</v>
      </c>
      <c r="CA386" s="38">
        <v>0</v>
      </c>
      <c r="CB386" s="38">
        <v>0</v>
      </c>
      <c r="CC386" s="38">
        <v>0</v>
      </c>
      <c r="CD386" s="38">
        <v>0</v>
      </c>
      <c r="CE386" s="38"/>
      <c r="CF386" s="38">
        <v>0</v>
      </c>
      <c r="CG386" s="38">
        <v>0</v>
      </c>
      <c r="CH386" s="38">
        <v>0</v>
      </c>
      <c r="CI386" s="38">
        <v>0</v>
      </c>
      <c r="CJ386" s="38">
        <v>0</v>
      </c>
      <c r="CK386" s="38"/>
      <c r="CL386" s="38">
        <v>0</v>
      </c>
      <c r="CM386" s="38">
        <v>0</v>
      </c>
      <c r="CN386" s="38">
        <v>1.8335685995497419</v>
      </c>
      <c r="CQ386" t="s">
        <v>89</v>
      </c>
      <c r="CR386" s="38">
        <v>0.77677861416466609</v>
      </c>
      <c r="CS386" s="38">
        <v>0</v>
      </c>
      <c r="CT386" s="38">
        <v>0</v>
      </c>
      <c r="CU386" s="38">
        <v>0</v>
      </c>
      <c r="CV386" s="38">
        <v>0</v>
      </c>
      <c r="CW386" s="38">
        <v>0</v>
      </c>
      <c r="CX386" s="38">
        <v>0</v>
      </c>
      <c r="CY386" s="38">
        <v>0</v>
      </c>
      <c r="CZ386" s="38">
        <v>0</v>
      </c>
      <c r="DA386" s="38">
        <v>0</v>
      </c>
      <c r="DB386" s="38">
        <v>0</v>
      </c>
      <c r="DC386" s="38">
        <v>0.77677861416466609</v>
      </c>
      <c r="DF386" t="s">
        <v>90</v>
      </c>
      <c r="DG386" s="38">
        <v>1.2800908183944861E-2</v>
      </c>
      <c r="DH386" s="38">
        <v>0</v>
      </c>
      <c r="DI386" s="38">
        <v>0</v>
      </c>
      <c r="DJ386" s="38">
        <v>0</v>
      </c>
      <c r="DK386" s="38">
        <v>0</v>
      </c>
      <c r="DL386" s="38">
        <v>0</v>
      </c>
      <c r="DM386" s="38">
        <v>8.7328422909141342E-5</v>
      </c>
      <c r="DN386" s="38">
        <v>6.2940728894677017E-4</v>
      </c>
      <c r="DO386" s="38">
        <f t="shared" si="122"/>
        <v>1.3517643895800771E-2</v>
      </c>
      <c r="DQ386" s="38"/>
      <c r="DR386" s="38" t="s">
        <v>89</v>
      </c>
      <c r="DS386" s="38">
        <v>1.3833555402185829E-2</v>
      </c>
      <c r="DT386" s="38">
        <v>0</v>
      </c>
      <c r="DU386" s="38">
        <v>0</v>
      </c>
      <c r="DV386" s="38">
        <v>0</v>
      </c>
      <c r="DW386" s="38">
        <v>0</v>
      </c>
      <c r="DX386" s="38"/>
      <c r="DY386" s="38">
        <v>0</v>
      </c>
      <c r="DZ386" s="38">
        <v>0</v>
      </c>
      <c r="EA386" s="38">
        <v>0</v>
      </c>
      <c r="EB386" s="38">
        <v>1.3833555402185829E-2</v>
      </c>
      <c r="EE386" t="s">
        <v>81</v>
      </c>
      <c r="EF386" s="38">
        <v>6.9192142647676605E-2</v>
      </c>
      <c r="EG386" s="38">
        <v>0</v>
      </c>
      <c r="EH386" s="38">
        <v>0</v>
      </c>
      <c r="EI386" s="38">
        <v>0</v>
      </c>
      <c r="EJ386" s="38">
        <v>0</v>
      </c>
      <c r="EK386" s="38">
        <v>0</v>
      </c>
      <c r="EL386" s="38">
        <v>0</v>
      </c>
      <c r="EM386" s="38">
        <v>0</v>
      </c>
      <c r="EN386" s="38">
        <v>6.9192142647676605E-2</v>
      </c>
      <c r="EQ386" t="s">
        <v>81</v>
      </c>
      <c r="ER386" s="38">
        <v>0</v>
      </c>
      <c r="ES386" s="38">
        <v>0</v>
      </c>
      <c r="ET386" s="38">
        <v>55.890495158711992</v>
      </c>
      <c r="EU386" s="38">
        <v>0</v>
      </c>
      <c r="EV386" s="38">
        <v>0</v>
      </c>
      <c r="EW386" s="38">
        <v>0</v>
      </c>
      <c r="EX386" s="38">
        <v>0</v>
      </c>
      <c r="EY386" s="38">
        <v>0</v>
      </c>
      <c r="EZ386" s="38">
        <v>55.890495158711992</v>
      </c>
      <c r="FC386" t="s">
        <v>81</v>
      </c>
      <c r="FD386" s="38">
        <v>59.350621635151455</v>
      </c>
      <c r="FE386" s="38">
        <v>0</v>
      </c>
      <c r="FF386" s="38">
        <v>0</v>
      </c>
      <c r="FG386" s="38">
        <v>0</v>
      </c>
      <c r="FH386" s="38">
        <v>0</v>
      </c>
      <c r="FI386" s="38">
        <v>0</v>
      </c>
      <c r="FJ386" s="38">
        <v>0</v>
      </c>
      <c r="FK386" s="38">
        <v>0</v>
      </c>
      <c r="FL386" s="38">
        <v>59.350621635151455</v>
      </c>
      <c r="FP386" s="38"/>
      <c r="FQ386" s="38"/>
      <c r="FR386" s="38"/>
      <c r="FS386" s="38"/>
      <c r="FT386" s="38"/>
      <c r="FU386" s="38"/>
      <c r="FV386" s="38"/>
      <c r="GL386" s="38" t="s">
        <v>118</v>
      </c>
      <c r="GM386" s="38">
        <v>0</v>
      </c>
      <c r="GN386" s="38"/>
      <c r="GO386" s="38"/>
      <c r="GP386" s="38"/>
      <c r="GQ386" s="38"/>
      <c r="GR386" s="38"/>
      <c r="GS386" s="38">
        <v>1.2601211815082882</v>
      </c>
      <c r="GT386" s="38"/>
      <c r="GU386" s="38">
        <v>1.2601211815082882</v>
      </c>
      <c r="GX386" t="s">
        <v>91</v>
      </c>
      <c r="GY386" s="38">
        <v>0</v>
      </c>
      <c r="GZ386" s="38"/>
      <c r="HA386" s="38"/>
      <c r="HB386" s="38"/>
      <c r="HC386" s="38"/>
      <c r="HD386" s="38"/>
      <c r="HE386" s="38"/>
      <c r="HF386" s="38">
        <v>0</v>
      </c>
      <c r="HG386" s="38">
        <v>0</v>
      </c>
    </row>
    <row r="387" spans="1:216" ht="18" x14ac:dyDescent="0.25">
      <c r="A387" s="93"/>
      <c r="B387" s="96"/>
      <c r="C387" s="23" t="s">
        <v>86</v>
      </c>
      <c r="D387" s="71"/>
      <c r="E387" s="72"/>
      <c r="F387" s="72"/>
      <c r="G387" s="72">
        <v>39.9781758383238</v>
      </c>
      <c r="H387" s="72"/>
      <c r="I387" s="72"/>
      <c r="J387" s="72"/>
      <c r="K387" s="72"/>
      <c r="L387" s="72"/>
      <c r="M387" s="72">
        <v>4.5450696388112499</v>
      </c>
      <c r="N387" s="72"/>
      <c r="O387" s="72"/>
      <c r="P387" s="72"/>
      <c r="Q387" s="72"/>
      <c r="R387" s="72"/>
      <c r="S387" s="72"/>
      <c r="T387" s="72"/>
      <c r="U387" s="73"/>
      <c r="V387" s="71">
        <f t="shared" si="123"/>
        <v>44.523245477135049</v>
      </c>
      <c r="W387" s="71"/>
      <c r="X387" s="72"/>
      <c r="Y387" s="72">
        <v>0</v>
      </c>
      <c r="Z387" s="72">
        <v>1.4251062577895748</v>
      </c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>
        <v>0</v>
      </c>
      <c r="AL387" s="72"/>
      <c r="AM387" s="72">
        <v>17.25963288128828</v>
      </c>
      <c r="AN387" s="74">
        <f t="shared" si="124"/>
        <v>18.684739139077855</v>
      </c>
      <c r="AO387" s="74">
        <f t="shared" si="125"/>
        <v>63.207984616212904</v>
      </c>
      <c r="AR387" t="s">
        <v>102</v>
      </c>
      <c r="AS387" s="38">
        <v>223.41554187812682</v>
      </c>
      <c r="AT387" s="38">
        <v>0</v>
      </c>
      <c r="AU387" s="38">
        <v>234.03068428413152</v>
      </c>
      <c r="AV387" s="38">
        <v>202.62639035866721</v>
      </c>
      <c r="AW387" s="38">
        <v>0.94819428958932994</v>
      </c>
      <c r="AX387" s="38">
        <v>1.7747368390656002</v>
      </c>
      <c r="AY387" s="38">
        <v>0</v>
      </c>
      <c r="AZ387" s="38">
        <v>0</v>
      </c>
      <c r="BA387" s="38">
        <v>15.080533950578099</v>
      </c>
      <c r="BB387" s="38">
        <v>0</v>
      </c>
      <c r="BC387" s="38">
        <v>0</v>
      </c>
      <c r="BD387" s="38">
        <v>677.8760816001585</v>
      </c>
      <c r="BF387" s="38"/>
      <c r="BG387" s="38" t="s">
        <v>91</v>
      </c>
      <c r="BH387" s="38">
        <v>59.257459815272171</v>
      </c>
      <c r="BI387" s="38">
        <v>0</v>
      </c>
      <c r="BJ387" s="38">
        <v>0</v>
      </c>
      <c r="BK387" s="38">
        <v>0</v>
      </c>
      <c r="BL387" s="38">
        <v>0</v>
      </c>
      <c r="BM387" s="38">
        <v>0</v>
      </c>
      <c r="BN387" s="38">
        <v>0</v>
      </c>
      <c r="BO387" s="38">
        <v>0</v>
      </c>
      <c r="BP387" s="38">
        <v>0</v>
      </c>
      <c r="BQ387" s="38">
        <v>0</v>
      </c>
      <c r="BR387" s="38">
        <v>0</v>
      </c>
      <c r="BS387" s="38">
        <v>59.257459815272171</v>
      </c>
      <c r="BT387" s="38"/>
      <c r="BV387" t="s">
        <v>88</v>
      </c>
      <c r="BW387" s="38">
        <v>1.962777808779494</v>
      </c>
      <c r="BX387" s="38">
        <v>0</v>
      </c>
      <c r="BY387" s="38">
        <v>0</v>
      </c>
      <c r="BZ387" s="38">
        <v>0</v>
      </c>
      <c r="CA387" s="38">
        <v>0</v>
      </c>
      <c r="CB387" s="38">
        <v>0</v>
      </c>
      <c r="CC387" s="38">
        <v>0</v>
      </c>
      <c r="CD387" s="38">
        <v>0</v>
      </c>
      <c r="CE387" s="38"/>
      <c r="CF387" s="38">
        <v>0</v>
      </c>
      <c r="CG387" s="38">
        <v>0</v>
      </c>
      <c r="CH387" s="38">
        <v>0</v>
      </c>
      <c r="CI387" s="38">
        <v>0</v>
      </c>
      <c r="CJ387" s="38">
        <v>0</v>
      </c>
      <c r="CK387" s="38"/>
      <c r="CL387" s="38">
        <v>0</v>
      </c>
      <c r="CM387" s="38">
        <v>0</v>
      </c>
      <c r="CN387" s="38">
        <v>1.962777808779494</v>
      </c>
      <c r="CQ387" t="s">
        <v>90</v>
      </c>
      <c r="CR387" s="38">
        <v>1216.8304227878066</v>
      </c>
      <c r="CS387" s="38">
        <v>0</v>
      </c>
      <c r="CT387" s="38">
        <v>0</v>
      </c>
      <c r="CU387" s="38">
        <v>0</v>
      </c>
      <c r="CV387" s="38">
        <v>0</v>
      </c>
      <c r="CW387" s="38">
        <v>0</v>
      </c>
      <c r="CX387" s="38">
        <v>0</v>
      </c>
      <c r="CY387" s="38">
        <v>0</v>
      </c>
      <c r="CZ387" s="38">
        <v>2.8253921179845765E-3</v>
      </c>
      <c r="DA387" s="38">
        <v>1.1470757631774816E-2</v>
      </c>
      <c r="DB387" s="38">
        <v>0</v>
      </c>
      <c r="DC387" s="38">
        <v>1216.8447189375563</v>
      </c>
      <c r="DF387" t="s">
        <v>91</v>
      </c>
      <c r="DG387" s="38">
        <v>3.7756459964577722E-2</v>
      </c>
      <c r="DH387" s="38">
        <v>0</v>
      </c>
      <c r="DI387" s="38">
        <v>0</v>
      </c>
      <c r="DJ387" s="38">
        <v>0</v>
      </c>
      <c r="DK387" s="38">
        <v>0</v>
      </c>
      <c r="DL387" s="38">
        <v>0</v>
      </c>
      <c r="DM387" s="38">
        <v>0</v>
      </c>
      <c r="DN387" s="38">
        <v>0</v>
      </c>
      <c r="DO387" s="38">
        <f t="shared" si="122"/>
        <v>3.7756459964577722E-2</v>
      </c>
      <c r="DQ387" s="38"/>
      <c r="DR387" s="38" t="s">
        <v>90</v>
      </c>
      <c r="DS387" s="38">
        <v>0.23804972580395889</v>
      </c>
      <c r="DT387" s="38">
        <v>0</v>
      </c>
      <c r="DU387" s="38">
        <v>0</v>
      </c>
      <c r="DV387" s="38">
        <v>0</v>
      </c>
      <c r="DW387" s="38">
        <v>0</v>
      </c>
      <c r="DX387" s="38"/>
      <c r="DY387" s="38">
        <v>0</v>
      </c>
      <c r="DZ387" s="38">
        <v>3.8729442587056829E-3</v>
      </c>
      <c r="EA387" s="38">
        <v>1.0626718711929677E-2</v>
      </c>
      <c r="EB387" s="38">
        <v>0.25254938877459426</v>
      </c>
      <c r="EE387" t="s">
        <v>91</v>
      </c>
      <c r="EF387" s="38">
        <v>73.379111959109295</v>
      </c>
      <c r="EG387" s="38">
        <v>0</v>
      </c>
      <c r="EH387" s="38">
        <v>0</v>
      </c>
      <c r="EI387" s="38">
        <v>0</v>
      </c>
      <c r="EJ387" s="38">
        <v>0</v>
      </c>
      <c r="EK387" s="38">
        <v>0</v>
      </c>
      <c r="EL387" s="38">
        <v>0</v>
      </c>
      <c r="EM387" s="38">
        <v>0</v>
      </c>
      <c r="EN387" s="38">
        <v>73.379111959109295</v>
      </c>
      <c r="EQ387" t="s">
        <v>91</v>
      </c>
      <c r="ER387" s="38">
        <v>0.97836889765104029</v>
      </c>
      <c r="ES387" s="38">
        <v>0</v>
      </c>
      <c r="ET387" s="38">
        <v>0</v>
      </c>
      <c r="EU387" s="38">
        <v>0</v>
      </c>
      <c r="EV387" s="38">
        <v>0</v>
      </c>
      <c r="EW387" s="38">
        <v>0</v>
      </c>
      <c r="EX387" s="38">
        <v>0</v>
      </c>
      <c r="EY387" s="38">
        <v>0</v>
      </c>
      <c r="EZ387" s="38">
        <v>0.97836889765104029</v>
      </c>
      <c r="FC387" t="s">
        <v>91</v>
      </c>
      <c r="FD387" s="38">
        <v>13.018766308780361</v>
      </c>
      <c r="FE387" s="38">
        <v>0</v>
      </c>
      <c r="FF387" s="38">
        <v>0</v>
      </c>
      <c r="FG387" s="38">
        <v>0</v>
      </c>
      <c r="FH387" s="38">
        <v>0</v>
      </c>
      <c r="FI387" s="38">
        <v>0</v>
      </c>
      <c r="FJ387" s="38">
        <v>0</v>
      </c>
      <c r="FK387" s="38">
        <v>0</v>
      </c>
      <c r="FL387" s="38">
        <v>13.018766308780361</v>
      </c>
      <c r="FP387" s="38"/>
      <c r="FQ387" s="38"/>
      <c r="FR387" s="38"/>
      <c r="FS387" s="38"/>
      <c r="FT387" s="38"/>
      <c r="FU387" s="38"/>
      <c r="FV387" s="38"/>
      <c r="GL387" s="38" t="s">
        <v>91</v>
      </c>
      <c r="GM387" s="38">
        <v>0</v>
      </c>
      <c r="GN387" s="38"/>
      <c r="GO387" s="38"/>
      <c r="GP387" s="38"/>
      <c r="GQ387" s="38"/>
      <c r="GS387" s="38"/>
      <c r="GT387" s="38"/>
      <c r="GU387" s="38">
        <v>0</v>
      </c>
      <c r="GX387" t="s">
        <v>76</v>
      </c>
      <c r="GY387" s="38">
        <v>0</v>
      </c>
      <c r="GZ387" s="38">
        <v>0</v>
      </c>
      <c r="HA387" s="38">
        <v>0</v>
      </c>
      <c r="HB387" s="38">
        <v>0</v>
      </c>
      <c r="HC387" s="38">
        <v>0</v>
      </c>
      <c r="HD387" s="38">
        <v>0</v>
      </c>
      <c r="HE387" s="38">
        <v>0</v>
      </c>
      <c r="HF387" s="38">
        <v>0</v>
      </c>
      <c r="HG387" s="38">
        <v>0</v>
      </c>
    </row>
    <row r="388" spans="1:216" ht="18" x14ac:dyDescent="0.25">
      <c r="A388" s="93"/>
      <c r="B388" s="96"/>
      <c r="C388" s="22" t="s">
        <v>87</v>
      </c>
      <c r="D388" s="75"/>
      <c r="E388" s="76">
        <v>2.60945504988319E-2</v>
      </c>
      <c r="F388" s="76"/>
      <c r="G388" s="76">
        <v>0</v>
      </c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7"/>
      <c r="V388" s="75">
        <f t="shared" si="123"/>
        <v>2.60945504988319E-2</v>
      </c>
      <c r="W388" s="75"/>
      <c r="X388" s="76"/>
      <c r="Y388" s="76"/>
      <c r="Z388" s="76">
        <v>26.05978722367437</v>
      </c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>
        <v>0</v>
      </c>
      <c r="AL388" s="76"/>
      <c r="AM388" s="76">
        <v>284.5475874549183</v>
      </c>
      <c r="AN388" s="78">
        <f t="shared" si="124"/>
        <v>310.60737467859269</v>
      </c>
      <c r="AO388" s="78">
        <f t="shared" si="125"/>
        <v>310.63346922909153</v>
      </c>
      <c r="BF388" s="38"/>
      <c r="BG388" s="38" t="s">
        <v>76</v>
      </c>
      <c r="BH388" s="38">
        <v>105.59323347415508</v>
      </c>
      <c r="BI388" s="38">
        <v>20.096008666763723</v>
      </c>
      <c r="BJ388" s="38">
        <v>0</v>
      </c>
      <c r="BK388" s="38">
        <v>19.764418018045653</v>
      </c>
      <c r="BL388" s="38">
        <v>5.1412753758395624</v>
      </c>
      <c r="BM388" s="38">
        <v>2.4799612225708527</v>
      </c>
      <c r="BN388" s="38">
        <v>2.60945504988319E-2</v>
      </c>
      <c r="BO388" s="38">
        <v>3.42381498470948E-2</v>
      </c>
      <c r="BP388" s="38">
        <v>3.42381498470948E-2</v>
      </c>
      <c r="BQ388" s="38">
        <v>56.802275176802773</v>
      </c>
      <c r="BR388" s="38">
        <v>3.3550136355641018E-2</v>
      </c>
      <c r="BS388" s="38">
        <v>210.0052929207263</v>
      </c>
      <c r="BT388" s="38"/>
      <c r="BV388" t="s">
        <v>89</v>
      </c>
      <c r="BW388" s="38">
        <v>1.6939874725709956</v>
      </c>
      <c r="BX388" s="38">
        <v>0</v>
      </c>
      <c r="BY388" s="38">
        <v>0</v>
      </c>
      <c r="BZ388" s="38">
        <v>0</v>
      </c>
      <c r="CA388" s="38">
        <v>0</v>
      </c>
      <c r="CB388" s="38">
        <v>0</v>
      </c>
      <c r="CC388" s="38">
        <v>0</v>
      </c>
      <c r="CD388" s="38">
        <v>0</v>
      </c>
      <c r="CE388" s="38"/>
      <c r="CF388" s="38">
        <v>0</v>
      </c>
      <c r="CG388" s="38">
        <v>0</v>
      </c>
      <c r="CH388" s="38">
        <v>0</v>
      </c>
      <c r="CI388" s="38">
        <v>0</v>
      </c>
      <c r="CJ388" s="38">
        <v>0</v>
      </c>
      <c r="CK388" s="38"/>
      <c r="CL388" s="38">
        <v>0</v>
      </c>
      <c r="CM388" s="38">
        <v>0</v>
      </c>
      <c r="CN388" s="38">
        <v>1.6939874725709956</v>
      </c>
      <c r="CQ388" t="s">
        <v>91</v>
      </c>
      <c r="CR388" s="38">
        <v>11.154729207625737</v>
      </c>
      <c r="CS388" s="38">
        <v>0</v>
      </c>
      <c r="CT388" s="38">
        <v>0</v>
      </c>
      <c r="CU388" s="38">
        <v>0</v>
      </c>
      <c r="CV388" s="38">
        <v>0</v>
      </c>
      <c r="CW388" s="38">
        <v>0</v>
      </c>
      <c r="CX388" s="38">
        <v>0</v>
      </c>
      <c r="CY388" s="38">
        <v>0</v>
      </c>
      <c r="CZ388" s="38">
        <v>0</v>
      </c>
      <c r="DA388" s="38">
        <v>0</v>
      </c>
      <c r="DB388" s="38">
        <v>0</v>
      </c>
      <c r="DC388" s="38">
        <v>11.154729207625737</v>
      </c>
      <c r="DF388" t="s">
        <v>76</v>
      </c>
      <c r="DG388" s="38">
        <v>7.3312787025106962E-2</v>
      </c>
      <c r="DH388" s="38">
        <v>0.20899832797212081</v>
      </c>
      <c r="DI388" s="38">
        <v>0</v>
      </c>
      <c r="DJ388" s="38">
        <v>5.3357355322785063E-3</v>
      </c>
      <c r="DK388" s="38">
        <v>5.2068340037828599E-3</v>
      </c>
      <c r="DL388" s="38">
        <v>0</v>
      </c>
      <c r="DM388" s="38">
        <v>1.1701701139154863</v>
      </c>
      <c r="DN388" s="38">
        <v>30.886006812018138</v>
      </c>
      <c r="DO388" s="38">
        <f t="shared" si="122"/>
        <v>32.349030610466912</v>
      </c>
      <c r="DQ388" s="38"/>
      <c r="DR388" s="38" t="s">
        <v>91</v>
      </c>
      <c r="DS388" s="38">
        <v>0.34575713882628822</v>
      </c>
      <c r="DT388" s="38">
        <v>0</v>
      </c>
      <c r="DU388" s="38">
        <v>0</v>
      </c>
      <c r="DV388" s="38">
        <v>0</v>
      </c>
      <c r="DW388" s="38">
        <v>0</v>
      </c>
      <c r="DX388" s="38"/>
      <c r="DY388" s="38">
        <v>0</v>
      </c>
      <c r="DZ388" s="38">
        <v>0</v>
      </c>
      <c r="EA388" s="38">
        <v>0</v>
      </c>
      <c r="EB388" s="38">
        <v>0.34575713882628822</v>
      </c>
      <c r="EE388" t="s">
        <v>76</v>
      </c>
      <c r="EF388" s="38">
        <v>73.519987161539959</v>
      </c>
      <c r="EG388" s="38">
        <v>0</v>
      </c>
      <c r="EH388" s="38">
        <v>0</v>
      </c>
      <c r="EI388" s="38">
        <v>0</v>
      </c>
      <c r="EJ388" s="38">
        <v>0</v>
      </c>
      <c r="EK388" s="38">
        <v>0</v>
      </c>
      <c r="EL388" s="38">
        <v>0</v>
      </c>
      <c r="EM388" s="38">
        <v>0</v>
      </c>
      <c r="EN388" s="38">
        <v>73.519987161539959</v>
      </c>
      <c r="EQ388" t="s">
        <v>76</v>
      </c>
      <c r="ER388" s="38">
        <v>1.3783406444510404</v>
      </c>
      <c r="ES388" s="38">
        <v>2.054148096E-2</v>
      </c>
      <c r="ET388" s="38">
        <v>55.890495158711992</v>
      </c>
      <c r="EU388" s="38">
        <v>0</v>
      </c>
      <c r="EV388" s="38">
        <v>0</v>
      </c>
      <c r="EW388" s="38">
        <v>0</v>
      </c>
      <c r="EX388" s="38">
        <v>0</v>
      </c>
      <c r="EY388" s="38">
        <v>0</v>
      </c>
      <c r="EZ388" s="38">
        <v>57.289377284123027</v>
      </c>
      <c r="FC388" t="s">
        <v>76</v>
      </c>
      <c r="FD388" s="38">
        <v>96.900049356565816</v>
      </c>
      <c r="FE388" s="38">
        <v>0.49967003820314487</v>
      </c>
      <c r="FF388" s="38">
        <v>0</v>
      </c>
      <c r="FG388" s="38">
        <v>15.279857875862069</v>
      </c>
      <c r="FH388" s="38">
        <v>0</v>
      </c>
      <c r="FI388" s="38">
        <v>0.16216982068965519</v>
      </c>
      <c r="FJ388" s="38">
        <v>0</v>
      </c>
      <c r="FK388" s="38">
        <v>0</v>
      </c>
      <c r="FL388" s="38">
        <v>112.84174709132068</v>
      </c>
      <c r="FP388" s="38"/>
      <c r="FQ388" s="38"/>
      <c r="FR388" s="38"/>
      <c r="FS388" s="38"/>
      <c r="FT388" s="38"/>
      <c r="FU388" s="38"/>
      <c r="FV388" s="38"/>
      <c r="GL388" s="38" t="s">
        <v>119</v>
      </c>
      <c r="GM388" s="38"/>
      <c r="GN388" s="38">
        <v>38.628920579510769</v>
      </c>
      <c r="GO388" s="38">
        <v>0</v>
      </c>
      <c r="GP388" s="38"/>
      <c r="GQ388" s="38"/>
      <c r="GR388" s="38">
        <v>0</v>
      </c>
      <c r="GS388" s="38">
        <v>592.95689687213621</v>
      </c>
      <c r="GT388" s="38">
        <v>248.30352222614513</v>
      </c>
      <c r="GU388" s="38">
        <v>879.88933967779212</v>
      </c>
      <c r="HF388">
        <v>0</v>
      </c>
    </row>
    <row r="389" spans="1:216" ht="18" x14ac:dyDescent="0.25">
      <c r="A389" s="93"/>
      <c r="B389" s="96"/>
      <c r="C389" s="23" t="s">
        <v>88</v>
      </c>
      <c r="D389" s="71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3"/>
      <c r="V389" s="71">
        <f t="shared" si="123"/>
        <v>0</v>
      </c>
      <c r="W389" s="71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>
        <v>19.525886499150534</v>
      </c>
      <c r="AN389" s="74">
        <f t="shared" si="124"/>
        <v>19.525886499150534</v>
      </c>
      <c r="AO389" s="74">
        <f t="shared" si="125"/>
        <v>19.525886499150534</v>
      </c>
      <c r="BV389" t="s">
        <v>90</v>
      </c>
      <c r="BW389" s="38">
        <v>4.5196507635576451</v>
      </c>
      <c r="BX389" s="38">
        <v>0</v>
      </c>
      <c r="BY389" s="38">
        <v>0</v>
      </c>
      <c r="BZ389" s="38">
        <v>0</v>
      </c>
      <c r="CA389" s="38">
        <v>0</v>
      </c>
      <c r="CB389" s="38">
        <v>0</v>
      </c>
      <c r="CC389" s="38">
        <v>0</v>
      </c>
      <c r="CD389" s="38">
        <v>0</v>
      </c>
      <c r="CE389" s="38"/>
      <c r="CF389" s="38">
        <v>0</v>
      </c>
      <c r="CG389" s="38">
        <v>0</v>
      </c>
      <c r="CH389" s="38">
        <v>0</v>
      </c>
      <c r="CI389" s="38">
        <v>1.8260414340924416E-2</v>
      </c>
      <c r="CJ389" s="38">
        <v>5.248103098600243E-2</v>
      </c>
      <c r="CK389" s="38"/>
      <c r="CL389" s="38">
        <v>0</v>
      </c>
      <c r="CM389" s="38">
        <v>0</v>
      </c>
      <c r="CN389" s="38">
        <v>4.5903922088845723</v>
      </c>
      <c r="CQ389" t="s">
        <v>76</v>
      </c>
      <c r="CR389" s="38">
        <v>7830.3011958325451</v>
      </c>
      <c r="CS389" s="38">
        <v>27.7297007933944</v>
      </c>
      <c r="CT389" s="38">
        <v>0</v>
      </c>
      <c r="CU389" s="38">
        <v>5.0974198895592709E-2</v>
      </c>
      <c r="CV389" s="38">
        <v>3.2119970433019077E-2</v>
      </c>
      <c r="CW389" s="38">
        <v>9.6106634513656031E-3</v>
      </c>
      <c r="CX389" s="38">
        <v>1.3888345122651498</v>
      </c>
      <c r="CY389" s="38">
        <v>0.59442456737155347</v>
      </c>
      <c r="CZ389" s="38">
        <v>1.9972683651878698E-2</v>
      </c>
      <c r="DA389" s="38">
        <v>183.062613019059</v>
      </c>
      <c r="DB389" s="38">
        <v>26.26712081108677</v>
      </c>
      <c r="DC389" s="38">
        <v>8069.4565670521542</v>
      </c>
      <c r="DN389">
        <v>0</v>
      </c>
      <c r="DQ389" s="38"/>
      <c r="DR389" s="38" t="s">
        <v>76</v>
      </c>
      <c r="DS389" s="38">
        <v>11.523748409544689</v>
      </c>
      <c r="DT389" s="38">
        <v>0.22286324245387995</v>
      </c>
      <c r="DU389" s="38">
        <v>0</v>
      </c>
      <c r="DV389" s="38">
        <v>0.36441525243954398</v>
      </c>
      <c r="DW389" s="38">
        <v>6.7158276747603064E-4</v>
      </c>
      <c r="DX389" s="38">
        <v>0</v>
      </c>
      <c r="DY389" s="38">
        <v>1.9428085802082905E-2</v>
      </c>
      <c r="DZ389" s="38">
        <v>0.30898449297217201</v>
      </c>
      <c r="EA389" s="38">
        <v>6.6574879663070803</v>
      </c>
      <c r="EB389" s="38">
        <v>19.097599032286922</v>
      </c>
      <c r="FP389" s="38"/>
      <c r="FQ389" s="38"/>
      <c r="FR389" s="38"/>
      <c r="FS389" s="38"/>
      <c r="FT389" s="38"/>
      <c r="FU389" s="38"/>
      <c r="FV389" s="38"/>
      <c r="GL389" s="38" t="s">
        <v>120</v>
      </c>
      <c r="GM389" s="38"/>
      <c r="GN389" s="38">
        <v>10.091206007401659</v>
      </c>
      <c r="GO389" s="38">
        <v>0</v>
      </c>
      <c r="GP389" s="38"/>
      <c r="GQ389" s="38"/>
      <c r="GR389" s="38">
        <v>0</v>
      </c>
      <c r="GS389" s="38">
        <v>1706.2512829561847</v>
      </c>
      <c r="GT389" s="38">
        <v>144.79218604038874</v>
      </c>
      <c r="GU389" s="38">
        <v>1861.1346750039752</v>
      </c>
      <c r="HF389">
        <v>0</v>
      </c>
    </row>
    <row r="390" spans="1:216" ht="18" x14ac:dyDescent="0.25">
      <c r="A390" s="93"/>
      <c r="B390" s="96"/>
      <c r="C390" s="22" t="s">
        <v>89</v>
      </c>
      <c r="D390" s="75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7"/>
      <c r="V390" s="75">
        <f t="shared" si="123"/>
        <v>0</v>
      </c>
      <c r="W390" s="75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>
        <v>4.0311757673567126</v>
      </c>
      <c r="AN390" s="78">
        <f t="shared" si="124"/>
        <v>4.0311757673567126</v>
      </c>
      <c r="AO390" s="78">
        <f t="shared" si="125"/>
        <v>4.0311757673567126</v>
      </c>
      <c r="BV390" t="s">
        <v>91</v>
      </c>
      <c r="BW390" s="38">
        <v>17.780400984945153</v>
      </c>
      <c r="BX390" s="38">
        <v>0</v>
      </c>
      <c r="BY390" s="38">
        <v>0</v>
      </c>
      <c r="BZ390" s="38">
        <v>0</v>
      </c>
      <c r="CA390" s="38">
        <v>0</v>
      </c>
      <c r="CB390" s="38">
        <v>0</v>
      </c>
      <c r="CC390" s="38">
        <v>0</v>
      </c>
      <c r="CD390" s="38">
        <v>0</v>
      </c>
      <c r="CE390" s="38"/>
      <c r="CF390" s="38">
        <v>0</v>
      </c>
      <c r="CG390" s="38">
        <v>0</v>
      </c>
      <c r="CH390" s="38">
        <v>0</v>
      </c>
      <c r="CI390" s="38">
        <v>0</v>
      </c>
      <c r="CJ390" s="38">
        <v>0</v>
      </c>
      <c r="CK390" s="38"/>
      <c r="CL390" s="38">
        <v>0</v>
      </c>
      <c r="CM390" s="38">
        <v>0</v>
      </c>
      <c r="CN390" s="38">
        <v>17.780400984945153</v>
      </c>
      <c r="DA390">
        <v>0</v>
      </c>
      <c r="DN390">
        <v>0</v>
      </c>
      <c r="EA390">
        <v>0</v>
      </c>
      <c r="FP390" s="38"/>
      <c r="FQ390" s="38"/>
      <c r="FR390" s="38"/>
      <c r="FS390" s="38"/>
      <c r="FT390" s="38"/>
      <c r="FU390" s="38"/>
      <c r="FV390" s="38"/>
      <c r="GL390" s="38" t="s">
        <v>76</v>
      </c>
      <c r="GM390" s="38">
        <v>0</v>
      </c>
      <c r="GN390" s="38">
        <v>49.640330381344427</v>
      </c>
      <c r="GO390" s="38">
        <v>0</v>
      </c>
      <c r="GP390" s="38">
        <v>0</v>
      </c>
      <c r="GQ390" s="38">
        <v>0</v>
      </c>
      <c r="GR390" s="38">
        <v>0</v>
      </c>
      <c r="GS390" s="38">
        <v>2300.4683010098292</v>
      </c>
      <c r="GT390" s="38">
        <v>393.09570826653385</v>
      </c>
      <c r="GU390" s="38">
        <v>2743.2043396577074</v>
      </c>
      <c r="HF390">
        <v>0</v>
      </c>
    </row>
    <row r="391" spans="1:216" ht="18" customHeight="1" x14ac:dyDescent="0.25">
      <c r="A391" s="93"/>
      <c r="B391" s="96"/>
      <c r="C391" s="23" t="s">
        <v>90</v>
      </c>
      <c r="D391" s="71"/>
      <c r="E391" s="72"/>
      <c r="F391" s="72"/>
      <c r="G391" s="72"/>
      <c r="H391" s="72"/>
      <c r="I391" s="72"/>
      <c r="J391" s="72"/>
      <c r="K391" s="72"/>
      <c r="L391" s="72">
        <v>0</v>
      </c>
      <c r="M391" s="72"/>
      <c r="N391" s="72"/>
      <c r="O391" s="72"/>
      <c r="P391" s="72"/>
      <c r="Q391" s="72"/>
      <c r="R391" s="72"/>
      <c r="S391" s="72"/>
      <c r="T391" s="72"/>
      <c r="U391" s="73"/>
      <c r="V391" s="71">
        <f t="shared" si="123"/>
        <v>0</v>
      </c>
      <c r="W391" s="71"/>
      <c r="X391" s="72"/>
      <c r="Y391" s="72"/>
      <c r="Z391" s="72"/>
      <c r="AA391" s="72"/>
      <c r="AB391" s="72">
        <v>2.5046079140523817E-2</v>
      </c>
      <c r="AC391" s="72"/>
      <c r="AD391" s="72">
        <v>8.1441211589539889E-2</v>
      </c>
      <c r="AE391" s="72"/>
      <c r="AF391" s="72"/>
      <c r="AG391" s="72"/>
      <c r="AH391" s="72"/>
      <c r="AI391" s="72"/>
      <c r="AJ391" s="72"/>
      <c r="AK391" s="72"/>
      <c r="AL391" s="72"/>
      <c r="AM391" s="72">
        <v>1222.717876487183</v>
      </c>
      <c r="AN391" s="74">
        <f t="shared" si="124"/>
        <v>1222.824363777913</v>
      </c>
      <c r="AO391" s="74">
        <f t="shared" si="125"/>
        <v>1222.824363777913</v>
      </c>
      <c r="BV391" t="s">
        <v>76</v>
      </c>
      <c r="BW391" s="38">
        <v>3307.3800747492783</v>
      </c>
      <c r="BX391" s="38">
        <v>977.42359697929521</v>
      </c>
      <c r="BY391" s="38">
        <v>0</v>
      </c>
      <c r="BZ391" s="38">
        <v>775.38610299654488</v>
      </c>
      <c r="CA391" s="38">
        <v>81.534757368079639</v>
      </c>
      <c r="CB391" s="38">
        <v>186.08582007100273</v>
      </c>
      <c r="CC391" s="38">
        <v>13.886932992711211</v>
      </c>
      <c r="CD391" s="38">
        <v>119.48983970906031</v>
      </c>
      <c r="CE391" s="38">
        <v>0</v>
      </c>
      <c r="CF391" s="38">
        <v>9.9163007231693703E-2</v>
      </c>
      <c r="CG391" s="38">
        <v>1628.3615763590401</v>
      </c>
      <c r="CH391" s="38">
        <v>46.82620518472325</v>
      </c>
      <c r="CI391" s="38">
        <v>1.8260414340924416E-2</v>
      </c>
      <c r="CJ391" s="38">
        <v>584.10353130713065</v>
      </c>
      <c r="CK391" s="38">
        <v>0</v>
      </c>
      <c r="CL391" s="38">
        <v>0</v>
      </c>
      <c r="CM391" s="38">
        <v>0</v>
      </c>
      <c r="CN391" s="38">
        <v>7720.5958611384385</v>
      </c>
      <c r="DA391">
        <v>0</v>
      </c>
      <c r="DN391">
        <v>0</v>
      </c>
      <c r="EA391">
        <v>0</v>
      </c>
      <c r="FP391" s="38"/>
      <c r="FQ391" s="38"/>
      <c r="FR391" s="38"/>
      <c r="FS391" s="38"/>
      <c r="FT391" s="38"/>
      <c r="FU391" s="38"/>
      <c r="FV391" s="38"/>
      <c r="GS391">
        <v>0</v>
      </c>
      <c r="HF391">
        <v>0</v>
      </c>
    </row>
    <row r="392" spans="1:216" ht="18" x14ac:dyDescent="0.25">
      <c r="A392" s="93"/>
      <c r="B392" s="96"/>
      <c r="C392" s="22" t="s">
        <v>91</v>
      </c>
      <c r="D392" s="75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7"/>
      <c r="V392" s="75">
        <f t="shared" si="123"/>
        <v>0</v>
      </c>
      <c r="W392" s="75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>
        <v>304.36922809731595</v>
      </c>
      <c r="AN392" s="78">
        <f t="shared" si="124"/>
        <v>304.36922809731595</v>
      </c>
      <c r="AO392" s="78">
        <f t="shared" si="125"/>
        <v>304.36922809731595</v>
      </c>
      <c r="CJ392">
        <v>0</v>
      </c>
      <c r="DA392">
        <v>0</v>
      </c>
      <c r="DN392">
        <v>0</v>
      </c>
      <c r="EA392">
        <v>0</v>
      </c>
      <c r="FP392" s="38"/>
      <c r="FQ392" s="38"/>
      <c r="FR392" s="38"/>
      <c r="FS392" s="38"/>
      <c r="FT392" s="38"/>
      <c r="FU392" s="38"/>
      <c r="FV392" s="38"/>
      <c r="GS392">
        <v>0</v>
      </c>
      <c r="HF392">
        <v>0</v>
      </c>
    </row>
    <row r="393" spans="1:216" x14ac:dyDescent="0.25">
      <c r="A393" s="93"/>
      <c r="B393" s="96"/>
      <c r="C393" s="23" t="s">
        <v>105</v>
      </c>
      <c r="D393" s="71"/>
      <c r="E393" s="72"/>
      <c r="F393" s="72"/>
      <c r="G393" s="72"/>
      <c r="H393" s="72">
        <v>15.080533950578099</v>
      </c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3"/>
      <c r="V393" s="71">
        <f t="shared" si="123"/>
        <v>15.080533950578099</v>
      </c>
      <c r="W393" s="71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4">
        <f t="shared" si="124"/>
        <v>0</v>
      </c>
      <c r="AO393" s="74">
        <f t="shared" si="125"/>
        <v>15.080533950578099</v>
      </c>
      <c r="CJ393">
        <v>0</v>
      </c>
      <c r="DA393">
        <v>0</v>
      </c>
      <c r="DN393">
        <v>0</v>
      </c>
      <c r="EA393">
        <v>0</v>
      </c>
      <c r="FP393" s="38"/>
      <c r="FQ393" s="38"/>
      <c r="FR393" s="38"/>
      <c r="FS393" s="38"/>
      <c r="FT393" s="38"/>
      <c r="FU393" s="38"/>
      <c r="FV393" s="38"/>
      <c r="GS393">
        <v>0</v>
      </c>
      <c r="HF393">
        <v>0</v>
      </c>
    </row>
    <row r="394" spans="1:216" x14ac:dyDescent="0.25">
      <c r="A394" s="94"/>
      <c r="B394" s="97"/>
      <c r="C394" s="31" t="s">
        <v>92</v>
      </c>
      <c r="D394" s="84">
        <f t="shared" ref="D394:K394" si="126">SUM(D379:D393)</f>
        <v>13.886932992711211</v>
      </c>
      <c r="E394" s="85">
        <f t="shared" si="126"/>
        <v>186.11191462150157</v>
      </c>
      <c r="F394" s="85">
        <f t="shared" si="126"/>
        <v>119.48983970906031</v>
      </c>
      <c r="G394" s="85">
        <f t="shared" si="126"/>
        <v>1013.4774944359872</v>
      </c>
      <c r="H394" s="85">
        <f t="shared" si="126"/>
        <v>15.080533950578099</v>
      </c>
      <c r="I394" s="85">
        <f t="shared" si="126"/>
        <v>0</v>
      </c>
      <c r="J394" s="85">
        <f t="shared" si="126"/>
        <v>0</v>
      </c>
      <c r="K394" s="85">
        <f t="shared" si="126"/>
        <v>0</v>
      </c>
      <c r="L394" s="85">
        <f>SUM(L379:L393)</f>
        <v>0</v>
      </c>
      <c r="M394" s="85">
        <f>SUM(M379:M393)</f>
        <v>4.5450696388112499</v>
      </c>
      <c r="N394" s="85">
        <f t="shared" ref="N394:S394" si="127">SUM(N379:N393)</f>
        <v>0</v>
      </c>
      <c r="O394" s="85">
        <f t="shared" si="127"/>
        <v>0</v>
      </c>
      <c r="P394" s="85">
        <f t="shared" si="127"/>
        <v>0</v>
      </c>
      <c r="Q394" s="85">
        <f t="shared" si="127"/>
        <v>0</v>
      </c>
      <c r="R394" s="85">
        <f t="shared" si="127"/>
        <v>0</v>
      </c>
      <c r="S394" s="85">
        <f t="shared" si="127"/>
        <v>0</v>
      </c>
      <c r="T394" s="85">
        <f>SUM(T379:T393)</f>
        <v>0</v>
      </c>
      <c r="U394" s="85"/>
      <c r="V394" s="84">
        <f>SUM(D394:T394)</f>
        <v>1352.5917853486496</v>
      </c>
      <c r="W394" s="84">
        <f t="shared" ref="W394:AL394" si="128">SUM(W379:W393)</f>
        <v>0</v>
      </c>
      <c r="X394" s="85">
        <f t="shared" si="128"/>
        <v>0</v>
      </c>
      <c r="Y394" s="85">
        <f t="shared" si="128"/>
        <v>87.662225420712815</v>
      </c>
      <c r="Z394" s="85">
        <f t="shared" si="128"/>
        <v>1309.8723941945186</v>
      </c>
      <c r="AA394" s="85">
        <f t="shared" si="128"/>
        <v>475.28687437268826</v>
      </c>
      <c r="AB394" s="85">
        <f t="shared" si="128"/>
        <v>1.5516258547275563</v>
      </c>
      <c r="AC394" s="85">
        <f t="shared" si="128"/>
        <v>0</v>
      </c>
      <c r="AD394" s="85">
        <f t="shared" si="128"/>
        <v>3161.980215291147</v>
      </c>
      <c r="AE394" s="85">
        <f t="shared" si="128"/>
        <v>0</v>
      </c>
      <c r="AF394" s="85">
        <f t="shared" si="128"/>
        <v>1629.7846490211525</v>
      </c>
      <c r="AG394" s="85">
        <f t="shared" si="128"/>
        <v>47.420629752094804</v>
      </c>
      <c r="AH394" s="85">
        <f t="shared" si="128"/>
        <v>0</v>
      </c>
      <c r="AI394" s="85">
        <f t="shared" si="128"/>
        <v>0</v>
      </c>
      <c r="AJ394" s="85">
        <f t="shared" si="128"/>
        <v>0</v>
      </c>
      <c r="AK394" s="85">
        <f t="shared" si="128"/>
        <v>0</v>
      </c>
      <c r="AL394" s="85">
        <f t="shared" si="128"/>
        <v>0</v>
      </c>
      <c r="AM394" s="85">
        <f>SUM(AM379:AM393)</f>
        <v>11650.085484293229</v>
      </c>
      <c r="AN394" s="84">
        <f>SUM(W394:AM394)</f>
        <v>18363.644098200271</v>
      </c>
      <c r="AO394" s="86">
        <f>+AN394+V394</f>
        <v>19716.235883548921</v>
      </c>
      <c r="AP394" s="38"/>
      <c r="CJ394">
        <v>0</v>
      </c>
      <c r="DA394">
        <v>0</v>
      </c>
      <c r="DN394">
        <v>0</v>
      </c>
      <c r="EA394">
        <v>0</v>
      </c>
      <c r="FP394" s="38"/>
      <c r="FQ394" s="38"/>
      <c r="FR394" s="38"/>
      <c r="FS394" s="38"/>
      <c r="FT394" s="38"/>
      <c r="FU394" s="38"/>
      <c r="FV394" s="38"/>
      <c r="GS394">
        <v>0</v>
      </c>
      <c r="HF394">
        <v>0</v>
      </c>
    </row>
    <row r="395" spans="1:216" x14ac:dyDescent="0.25">
      <c r="AP395" s="38"/>
      <c r="CJ395">
        <v>0</v>
      </c>
      <c r="DA395">
        <v>0</v>
      </c>
      <c r="DN395">
        <v>0</v>
      </c>
      <c r="EA395">
        <v>0</v>
      </c>
      <c r="FP395" s="38"/>
      <c r="FQ395" s="38"/>
      <c r="FR395" s="38"/>
      <c r="FS395" s="38"/>
      <c r="FT395" s="38"/>
      <c r="FU395" s="38"/>
      <c r="FV395" s="38"/>
      <c r="GS395">
        <v>0</v>
      </c>
      <c r="HF395">
        <v>0</v>
      </c>
    </row>
    <row r="396" spans="1:216" x14ac:dyDescent="0.25">
      <c r="CJ396">
        <v>0</v>
      </c>
      <c r="DA396">
        <v>0</v>
      </c>
      <c r="DN396">
        <v>0</v>
      </c>
      <c r="EA396">
        <v>0</v>
      </c>
      <c r="FP396" s="38"/>
      <c r="FQ396" s="38"/>
      <c r="FR396" s="38"/>
      <c r="FS396" s="38"/>
      <c r="FT396" s="38"/>
      <c r="FU396" s="38"/>
      <c r="FV396" s="38"/>
      <c r="GS396">
        <v>0</v>
      </c>
      <c r="HF396">
        <v>0</v>
      </c>
    </row>
    <row r="397" spans="1:216" x14ac:dyDescent="0.25">
      <c r="A397" s="1"/>
      <c r="B397" s="99" t="s">
        <v>163</v>
      </c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S397" t="s">
        <v>128</v>
      </c>
      <c r="CJ397">
        <v>0</v>
      </c>
      <c r="DA397">
        <v>0</v>
      </c>
      <c r="DN397">
        <v>0</v>
      </c>
      <c r="EA397">
        <v>0</v>
      </c>
      <c r="FP397" s="38"/>
      <c r="FQ397" s="38"/>
      <c r="FR397" s="38"/>
      <c r="FS397" s="38"/>
      <c r="FT397" s="38"/>
      <c r="FU397" s="38"/>
      <c r="FV397" s="38"/>
      <c r="GS397">
        <v>0</v>
      </c>
      <c r="HF397">
        <v>0</v>
      </c>
    </row>
    <row r="398" spans="1:216" x14ac:dyDescent="0.25">
      <c r="A398" s="2"/>
      <c r="B398" s="3"/>
      <c r="C398" s="4"/>
      <c r="D398" s="88" t="s">
        <v>0</v>
      </c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9"/>
      <c r="W398" s="90" t="s">
        <v>1</v>
      </c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2"/>
      <c r="AO398" s="5"/>
      <c r="AQ398" t="s">
        <v>147</v>
      </c>
      <c r="AS398" t="s">
        <v>95</v>
      </c>
      <c r="BF398" s="38" t="s">
        <v>147</v>
      </c>
      <c r="BG398" s="38"/>
      <c r="BH398" s="38"/>
      <c r="BI398" s="38" t="s">
        <v>95</v>
      </c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U398" t="s">
        <v>147</v>
      </c>
      <c r="BW398" t="s">
        <v>95</v>
      </c>
      <c r="CP398" t="s">
        <v>147</v>
      </c>
      <c r="CR398" t="s">
        <v>95</v>
      </c>
      <c r="DA398" s="37"/>
      <c r="DB398" s="37"/>
      <c r="DE398" t="s">
        <v>147</v>
      </c>
      <c r="DG398" t="s">
        <v>95</v>
      </c>
      <c r="DN398">
        <v>0</v>
      </c>
      <c r="DQ398" s="38" t="s">
        <v>147</v>
      </c>
      <c r="DR398" s="38"/>
      <c r="DS398" s="38" t="s">
        <v>95</v>
      </c>
      <c r="DT398" s="38"/>
      <c r="DU398" s="38"/>
      <c r="DV398" s="38"/>
      <c r="DW398" s="38"/>
      <c r="DX398" s="38"/>
      <c r="DY398" s="38"/>
      <c r="DZ398" s="38"/>
      <c r="EA398" s="38"/>
      <c r="EB398" s="38"/>
      <c r="ED398" t="s">
        <v>147</v>
      </c>
      <c r="EF398" t="s">
        <v>95</v>
      </c>
      <c r="EP398" t="s">
        <v>147</v>
      </c>
      <c r="ER398" t="s">
        <v>95</v>
      </c>
      <c r="FB398" t="s">
        <v>147</v>
      </c>
      <c r="FD398" t="s">
        <v>95</v>
      </c>
      <c r="GK398" t="s">
        <v>147</v>
      </c>
      <c r="GM398" t="s">
        <v>95</v>
      </c>
      <c r="GW398" t="s">
        <v>147</v>
      </c>
      <c r="GY398" t="s">
        <v>95</v>
      </c>
      <c r="HF398">
        <v>0</v>
      </c>
    </row>
    <row r="399" spans="1:216" s="43" customFormat="1" ht="15" customHeight="1" x14ac:dyDescent="0.25">
      <c r="A399" s="2"/>
      <c r="B399" s="2" t="str">
        <f>+AQ398</f>
        <v>DEPARTAMENTO DE PASCO</v>
      </c>
      <c r="C399" s="6"/>
      <c r="D399" s="53" t="s">
        <v>2</v>
      </c>
      <c r="E399" s="54" t="s">
        <v>3</v>
      </c>
      <c r="F399" s="54" t="s">
        <v>4</v>
      </c>
      <c r="G399" s="54" t="s">
        <v>5</v>
      </c>
      <c r="H399" s="54" t="s">
        <v>6</v>
      </c>
      <c r="I399" s="54" t="s">
        <v>7</v>
      </c>
      <c r="J399" s="54" t="s">
        <v>8</v>
      </c>
      <c r="K399" s="54" t="s">
        <v>9</v>
      </c>
      <c r="L399" s="54" t="s">
        <v>10</v>
      </c>
      <c r="M399" s="54" t="s">
        <v>11</v>
      </c>
      <c r="N399" s="54" t="s">
        <v>12</v>
      </c>
      <c r="O399" s="54" t="s">
        <v>13</v>
      </c>
      <c r="P399" s="54" t="s">
        <v>14</v>
      </c>
      <c r="Q399" s="54" t="s">
        <v>15</v>
      </c>
      <c r="R399" s="54" t="s">
        <v>16</v>
      </c>
      <c r="S399" s="54" t="s">
        <v>17</v>
      </c>
      <c r="T399" s="54" t="s">
        <v>18</v>
      </c>
      <c r="U399" s="55" t="s">
        <v>19</v>
      </c>
      <c r="V399" s="56" t="s">
        <v>20</v>
      </c>
      <c r="W399" s="53" t="s">
        <v>21</v>
      </c>
      <c r="X399" s="54" t="s">
        <v>22</v>
      </c>
      <c r="Y399" s="54" t="s">
        <v>23</v>
      </c>
      <c r="Z399" s="54" t="s">
        <v>24</v>
      </c>
      <c r="AA399" s="54" t="s">
        <v>25</v>
      </c>
      <c r="AB399" s="54" t="s">
        <v>26</v>
      </c>
      <c r="AC399" s="54" t="s">
        <v>27</v>
      </c>
      <c r="AD399" s="54" t="s">
        <v>28</v>
      </c>
      <c r="AE399" s="54" t="s">
        <v>29</v>
      </c>
      <c r="AF399" s="54" t="s">
        <v>30</v>
      </c>
      <c r="AG399" s="54" t="s">
        <v>31</v>
      </c>
      <c r="AH399" s="54" t="s">
        <v>32</v>
      </c>
      <c r="AI399" s="54" t="s">
        <v>33</v>
      </c>
      <c r="AJ399" s="54" t="s">
        <v>34</v>
      </c>
      <c r="AK399" s="54" t="s">
        <v>35</v>
      </c>
      <c r="AL399" s="54" t="s">
        <v>36</v>
      </c>
      <c r="AM399" s="54" t="s">
        <v>37</v>
      </c>
      <c r="AN399" s="57" t="s">
        <v>38</v>
      </c>
      <c r="AO399" s="57" t="s">
        <v>39</v>
      </c>
      <c r="AS399" s="43" t="s">
        <v>106</v>
      </c>
      <c r="AT399" s="43" t="s">
        <v>72</v>
      </c>
      <c r="AU399" s="43" t="s">
        <v>96</v>
      </c>
      <c r="AV399" s="43" t="s">
        <v>43</v>
      </c>
      <c r="AW399" s="43" t="s">
        <v>107</v>
      </c>
      <c r="AX399" s="43" t="s">
        <v>97</v>
      </c>
      <c r="AY399" s="43" t="s">
        <v>98</v>
      </c>
      <c r="AZ399" s="43" t="s">
        <v>99</v>
      </c>
      <c r="BA399" s="43" t="s">
        <v>44</v>
      </c>
      <c r="BB399" s="43" t="s">
        <v>100</v>
      </c>
      <c r="BC399" s="43" t="s">
        <v>101</v>
      </c>
      <c r="BD399" s="43" t="s">
        <v>102</v>
      </c>
      <c r="BF399" s="52" t="s">
        <v>77</v>
      </c>
      <c r="BG399" s="52"/>
      <c r="BH399" s="52" t="s">
        <v>106</v>
      </c>
      <c r="BI399" s="52" t="s">
        <v>96</v>
      </c>
      <c r="BJ399" s="52" t="s">
        <v>72</v>
      </c>
      <c r="BK399" s="52" t="s">
        <v>43</v>
      </c>
      <c r="BL399" s="52" t="s">
        <v>61</v>
      </c>
      <c r="BM399" s="52" t="s">
        <v>97</v>
      </c>
      <c r="BN399" s="52" t="s">
        <v>110</v>
      </c>
      <c r="BO399" s="52" t="s">
        <v>67</v>
      </c>
      <c r="BP399" s="52" t="s">
        <v>98</v>
      </c>
      <c r="BQ399" s="52" t="s">
        <v>99</v>
      </c>
      <c r="BR399" s="52" t="s">
        <v>63</v>
      </c>
      <c r="BS399" s="52" t="s">
        <v>76</v>
      </c>
      <c r="BU399" s="43" t="s">
        <v>116</v>
      </c>
      <c r="BW399" s="43" t="s">
        <v>74</v>
      </c>
      <c r="BX399" s="43" t="s">
        <v>96</v>
      </c>
      <c r="BY399" s="43" t="s">
        <v>72</v>
      </c>
      <c r="BZ399" s="43" t="s">
        <v>43</v>
      </c>
      <c r="CA399" s="43" t="s">
        <v>61</v>
      </c>
      <c r="CB399" s="43" t="s">
        <v>110</v>
      </c>
      <c r="CC399" s="43" t="s">
        <v>111</v>
      </c>
      <c r="CD399" s="43" t="s">
        <v>112</v>
      </c>
      <c r="CE399" s="43" t="s">
        <v>59</v>
      </c>
      <c r="CF399" s="43" t="s">
        <v>97</v>
      </c>
      <c r="CG399" s="43" t="s">
        <v>113</v>
      </c>
      <c r="CH399" s="43" t="s">
        <v>68</v>
      </c>
      <c r="CI399" s="43" t="s">
        <v>98</v>
      </c>
      <c r="CJ399" s="43" t="s">
        <v>99</v>
      </c>
      <c r="CK399" s="43" t="s">
        <v>63</v>
      </c>
      <c r="CL399" s="43" t="s">
        <v>114</v>
      </c>
      <c r="CM399" s="43" t="s">
        <v>115</v>
      </c>
      <c r="CN399" s="43" t="s">
        <v>76</v>
      </c>
      <c r="CO399"/>
      <c r="CP399" s="43" t="s">
        <v>77</v>
      </c>
      <c r="CR399" s="43" t="s">
        <v>106</v>
      </c>
      <c r="CS399" s="43" t="s">
        <v>96</v>
      </c>
      <c r="CT399" s="43" t="s">
        <v>72</v>
      </c>
      <c r="CU399" s="43" t="s">
        <v>43</v>
      </c>
      <c r="CV399" s="43" t="s">
        <v>61</v>
      </c>
      <c r="CW399" s="43" t="s">
        <v>97</v>
      </c>
      <c r="CX399" s="43" t="s">
        <v>113</v>
      </c>
      <c r="CY399" s="43" t="s">
        <v>68</v>
      </c>
      <c r="CZ399" s="43" t="s">
        <v>98</v>
      </c>
      <c r="DA399" s="43" t="s">
        <v>99</v>
      </c>
      <c r="DB399" s="43" t="s">
        <v>63</v>
      </c>
      <c r="DC399" s="43" t="s">
        <v>76</v>
      </c>
      <c r="DD399"/>
      <c r="DE399" s="43" t="s">
        <v>77</v>
      </c>
      <c r="DG399" s="43" t="s">
        <v>106</v>
      </c>
      <c r="DH399" s="43" t="s">
        <v>96</v>
      </c>
      <c r="DI399" s="43" t="s">
        <v>72</v>
      </c>
      <c r="DJ399" s="43" t="s">
        <v>43</v>
      </c>
      <c r="DK399" s="43" t="s">
        <v>61</v>
      </c>
      <c r="DL399" s="43" t="s">
        <v>97</v>
      </c>
      <c r="DM399" s="43" t="s">
        <v>98</v>
      </c>
      <c r="DN399" s="43" t="s">
        <v>99</v>
      </c>
      <c r="DO399" s="43" t="s">
        <v>76</v>
      </c>
      <c r="DP399"/>
      <c r="DQ399" s="52" t="s">
        <v>77</v>
      </c>
      <c r="DR399" s="52"/>
      <c r="DS399" s="52" t="s">
        <v>106</v>
      </c>
      <c r="DT399" s="52" t="s">
        <v>96</v>
      </c>
      <c r="DU399" s="52" t="s">
        <v>72</v>
      </c>
      <c r="DV399" s="52" t="s">
        <v>43</v>
      </c>
      <c r="DW399" s="52" t="s">
        <v>61</v>
      </c>
      <c r="DX399" s="52" t="s">
        <v>45</v>
      </c>
      <c r="DY399" s="52" t="s">
        <v>97</v>
      </c>
      <c r="DZ399" s="52" t="s">
        <v>98</v>
      </c>
      <c r="EA399" s="52" t="s">
        <v>99</v>
      </c>
      <c r="EB399" s="52" t="s">
        <v>76</v>
      </c>
      <c r="EC399"/>
      <c r="ED399" s="43" t="s">
        <v>77</v>
      </c>
      <c r="EF399" s="43" t="s">
        <v>106</v>
      </c>
      <c r="EG399" s="43" t="s">
        <v>96</v>
      </c>
      <c r="EH399" s="43" t="s">
        <v>72</v>
      </c>
      <c r="EI399" s="43" t="s">
        <v>43</v>
      </c>
      <c r="EJ399" s="43" t="s">
        <v>61</v>
      </c>
      <c r="EK399" s="43" t="s">
        <v>97</v>
      </c>
      <c r="EL399" s="43" t="s">
        <v>98</v>
      </c>
      <c r="EM399" s="43" t="s">
        <v>99</v>
      </c>
      <c r="EN399" s="43" t="s">
        <v>76</v>
      </c>
      <c r="EP399" s="43" t="s">
        <v>77</v>
      </c>
      <c r="ER399" s="43" t="s">
        <v>106</v>
      </c>
      <c r="ES399" s="43" t="s">
        <v>96</v>
      </c>
      <c r="ET399" s="43" t="s">
        <v>63</v>
      </c>
      <c r="EU399" s="43" t="s">
        <v>43</v>
      </c>
      <c r="EV399" s="43" t="s">
        <v>125</v>
      </c>
      <c r="EW399" s="43" t="s">
        <v>97</v>
      </c>
      <c r="EX399" s="43" t="s">
        <v>98</v>
      </c>
      <c r="EY399" s="43" t="s">
        <v>99</v>
      </c>
      <c r="EZ399" s="43" t="s">
        <v>76</v>
      </c>
      <c r="FB399" s="43" t="s">
        <v>77</v>
      </c>
      <c r="FD399" s="43" t="s">
        <v>106</v>
      </c>
      <c r="FE399" s="43" t="s">
        <v>96</v>
      </c>
      <c r="FF399" s="43" t="s">
        <v>72</v>
      </c>
      <c r="FG399" s="43" t="s">
        <v>43</v>
      </c>
      <c r="FH399" s="43" t="s">
        <v>61</v>
      </c>
      <c r="FI399" s="43" t="s">
        <v>97</v>
      </c>
      <c r="FJ399" s="43" t="s">
        <v>98</v>
      </c>
      <c r="FK399" s="43" t="s">
        <v>99</v>
      </c>
      <c r="FL399" s="43" t="s">
        <v>76</v>
      </c>
      <c r="GK399" s="43" t="s">
        <v>116</v>
      </c>
      <c r="GM399" s="43" t="s">
        <v>74</v>
      </c>
      <c r="GN399" s="43" t="s">
        <v>96</v>
      </c>
      <c r="GO399" s="43" t="s">
        <v>72</v>
      </c>
      <c r="GP399" s="43" t="s">
        <v>43</v>
      </c>
      <c r="GQ399" s="43" t="s">
        <v>61</v>
      </c>
      <c r="GR399" s="43" t="s">
        <v>98</v>
      </c>
      <c r="GS399" s="43" t="s">
        <v>99</v>
      </c>
      <c r="GT399" s="43" t="s">
        <v>63</v>
      </c>
      <c r="GU399" s="43" t="s">
        <v>76</v>
      </c>
      <c r="GV399"/>
      <c r="GW399" s="43" t="s">
        <v>116</v>
      </c>
      <c r="GY399" s="43" t="s">
        <v>106</v>
      </c>
      <c r="GZ399" s="43" t="s">
        <v>96</v>
      </c>
      <c r="HA399" s="43" t="s">
        <v>72</v>
      </c>
      <c r="HB399" s="43" t="s">
        <v>43</v>
      </c>
      <c r="HC399" s="43" t="s">
        <v>61</v>
      </c>
      <c r="HD399" s="43" t="s">
        <v>67</v>
      </c>
      <c r="HE399" s="43" t="s">
        <v>98</v>
      </c>
      <c r="HF399" s="43" t="s">
        <v>99</v>
      </c>
      <c r="HG399" s="43" t="s">
        <v>76</v>
      </c>
      <c r="HH399"/>
    </row>
    <row r="400" spans="1:216" ht="27" x14ac:dyDescent="0.25">
      <c r="A400" s="12"/>
      <c r="B400" s="13"/>
      <c r="C400" s="14"/>
      <c r="D400" s="15" t="s">
        <v>40</v>
      </c>
      <c r="E400" s="16" t="s">
        <v>41</v>
      </c>
      <c r="F400" s="16" t="s">
        <v>42</v>
      </c>
      <c r="G400" s="16" t="s">
        <v>43</v>
      </c>
      <c r="H400" s="16" t="s">
        <v>44</v>
      </c>
      <c r="I400" s="17" t="s">
        <v>45</v>
      </c>
      <c r="J400" s="17" t="s">
        <v>46</v>
      </c>
      <c r="K400" s="16" t="s">
        <v>47</v>
      </c>
      <c r="L400" s="16" t="s">
        <v>48</v>
      </c>
      <c r="M400" s="16" t="s">
        <v>49</v>
      </c>
      <c r="N400" s="16" t="s">
        <v>50</v>
      </c>
      <c r="O400" s="17" t="s">
        <v>51</v>
      </c>
      <c r="P400" s="17" t="s">
        <v>52</v>
      </c>
      <c r="Q400" s="16" t="s">
        <v>53</v>
      </c>
      <c r="R400" s="16" t="s">
        <v>54</v>
      </c>
      <c r="S400" s="16" t="s">
        <v>55</v>
      </c>
      <c r="T400" s="16" t="s">
        <v>56</v>
      </c>
      <c r="U400" s="18" t="s">
        <v>57</v>
      </c>
      <c r="V400" s="19" t="s">
        <v>58</v>
      </c>
      <c r="W400" s="20" t="s">
        <v>59</v>
      </c>
      <c r="X400" s="16" t="s">
        <v>60</v>
      </c>
      <c r="Y400" s="16" t="s">
        <v>61</v>
      </c>
      <c r="Z400" s="16" t="s">
        <v>62</v>
      </c>
      <c r="AA400" s="16" t="s">
        <v>63</v>
      </c>
      <c r="AB400" s="17" t="s">
        <v>64</v>
      </c>
      <c r="AC400" s="16" t="s">
        <v>65</v>
      </c>
      <c r="AD400" s="16" t="s">
        <v>178</v>
      </c>
      <c r="AE400" s="16" t="s">
        <v>179</v>
      </c>
      <c r="AF400" s="16" t="s">
        <v>67</v>
      </c>
      <c r="AG400" s="16" t="s">
        <v>68</v>
      </c>
      <c r="AH400" s="17" t="s">
        <v>69</v>
      </c>
      <c r="AI400" s="17" t="s">
        <v>70</v>
      </c>
      <c r="AJ400" s="16" t="s">
        <v>71</v>
      </c>
      <c r="AK400" s="16" t="s">
        <v>72</v>
      </c>
      <c r="AL400" s="16" t="s">
        <v>73</v>
      </c>
      <c r="AM400" s="16" t="s">
        <v>74</v>
      </c>
      <c r="AN400" s="21" t="s">
        <v>75</v>
      </c>
      <c r="AO400" s="21" t="s">
        <v>76</v>
      </c>
      <c r="AQ400" t="s">
        <v>93</v>
      </c>
      <c r="AR400" t="s">
        <v>83</v>
      </c>
      <c r="AS400" s="38">
        <v>18.196988275129982</v>
      </c>
      <c r="AT400" s="38">
        <v>0</v>
      </c>
      <c r="AU400" s="38">
        <v>0</v>
      </c>
      <c r="AV400" s="38">
        <v>0</v>
      </c>
      <c r="AW400" s="38">
        <v>0</v>
      </c>
      <c r="AX400" s="38">
        <v>0</v>
      </c>
      <c r="AY400" s="38">
        <v>0</v>
      </c>
      <c r="AZ400" s="38">
        <v>0</v>
      </c>
      <c r="BA400" s="38">
        <v>0</v>
      </c>
      <c r="BB400" s="38">
        <v>0</v>
      </c>
      <c r="BC400" s="38">
        <v>0</v>
      </c>
      <c r="BD400" s="38">
        <v>18.196988275129982</v>
      </c>
      <c r="BF400" s="38" t="s">
        <v>93</v>
      </c>
      <c r="BG400" s="38" t="s">
        <v>83</v>
      </c>
      <c r="BH400" s="38">
        <v>15.133639681036119</v>
      </c>
      <c r="BI400" s="38">
        <v>0</v>
      </c>
      <c r="BJ400" s="38">
        <v>0</v>
      </c>
      <c r="BK400" s="38">
        <v>0</v>
      </c>
      <c r="BL400" s="38">
        <v>0</v>
      </c>
      <c r="BM400" s="38">
        <v>0</v>
      </c>
      <c r="BN400" s="38">
        <v>0</v>
      </c>
      <c r="BO400" s="38">
        <v>0</v>
      </c>
      <c r="BP400" s="38">
        <v>0</v>
      </c>
      <c r="BQ400" s="38">
        <v>0</v>
      </c>
      <c r="BR400" s="38">
        <v>0</v>
      </c>
      <c r="BS400" s="38">
        <v>15.133639681036119</v>
      </c>
      <c r="BT400" s="38"/>
      <c r="BU400" t="s">
        <v>93</v>
      </c>
      <c r="BV400" t="s">
        <v>78</v>
      </c>
      <c r="BW400" s="38">
        <v>3.1703222832484315</v>
      </c>
      <c r="BX400" s="38">
        <v>24.463498561237632</v>
      </c>
      <c r="BY400" s="38">
        <v>0</v>
      </c>
      <c r="BZ400" s="38">
        <v>19.101817470946088</v>
      </c>
      <c r="CA400" s="38">
        <v>2.0428093508426151</v>
      </c>
      <c r="CB400" s="38">
        <v>4.6905161516778069</v>
      </c>
      <c r="CC400" s="38">
        <v>0.35003679202813948</v>
      </c>
      <c r="CD400" s="38">
        <v>3.0118846395866572</v>
      </c>
      <c r="CE400" s="38">
        <v>0</v>
      </c>
      <c r="CF400" s="38"/>
      <c r="CG400" s="38">
        <v>0</v>
      </c>
      <c r="CH400" s="38">
        <v>0</v>
      </c>
      <c r="CI400" s="38"/>
      <c r="CJ400" s="38">
        <v>14.721706810757327</v>
      </c>
      <c r="CK400" s="38">
        <v>0</v>
      </c>
      <c r="CL400" s="38">
        <v>0</v>
      </c>
      <c r="CM400" s="38">
        <v>0</v>
      </c>
      <c r="CN400" s="38">
        <v>71.552592060324699</v>
      </c>
      <c r="CP400" t="s">
        <v>93</v>
      </c>
      <c r="CQ400" t="s">
        <v>78</v>
      </c>
      <c r="CR400" s="38">
        <v>127.16892428785096</v>
      </c>
      <c r="CS400" s="38">
        <v>1.0974059079167198</v>
      </c>
      <c r="CT400" s="38">
        <v>0</v>
      </c>
      <c r="CU400" s="38">
        <v>0</v>
      </c>
      <c r="CV400" s="38">
        <v>3.6790549256165571E-4</v>
      </c>
      <c r="CW400" s="38">
        <v>0</v>
      </c>
      <c r="CX400" s="38">
        <v>3.2818827548260789</v>
      </c>
      <c r="CY400" s="38">
        <v>1.4046538442653633</v>
      </c>
      <c r="CZ400" s="38">
        <v>0</v>
      </c>
      <c r="DA400" s="38">
        <v>229.81144372563188</v>
      </c>
      <c r="DB400" s="38">
        <v>0</v>
      </c>
      <c r="DC400" s="38">
        <v>362.76467842598356</v>
      </c>
      <c r="DE400" t="s">
        <v>93</v>
      </c>
      <c r="DF400" t="s">
        <v>81</v>
      </c>
      <c r="DG400" s="38">
        <v>2.9449484083899731E-3</v>
      </c>
      <c r="DH400" s="38">
        <v>0</v>
      </c>
      <c r="DI400" s="38">
        <v>0</v>
      </c>
      <c r="DJ400" s="38">
        <v>0</v>
      </c>
      <c r="DK400" s="38">
        <v>0</v>
      </c>
      <c r="DL400" s="38">
        <v>0</v>
      </c>
      <c r="DM400" s="38">
        <v>0.11993067766455855</v>
      </c>
      <c r="DN400" s="38">
        <v>2.4875843050353577E-2</v>
      </c>
      <c r="DO400" s="38">
        <f>+SUM(DG400:DN400)</f>
        <v>0.14775146912330211</v>
      </c>
      <c r="DQ400" s="38" t="s">
        <v>93</v>
      </c>
      <c r="DR400" s="38" t="s">
        <v>81</v>
      </c>
      <c r="DS400" s="38">
        <v>30.903875746755986</v>
      </c>
      <c r="DT400" s="38">
        <v>9.1776775678374256E-12</v>
      </c>
      <c r="DU400" s="38">
        <v>0</v>
      </c>
      <c r="DV400" s="38">
        <v>0</v>
      </c>
      <c r="DW400" s="38">
        <v>0</v>
      </c>
      <c r="DX400" s="38"/>
      <c r="DY400" s="38">
        <v>0</v>
      </c>
      <c r="DZ400" s="38">
        <v>0.98081280651101921</v>
      </c>
      <c r="EA400" s="38">
        <v>21.367026788178066</v>
      </c>
      <c r="EB400" s="38">
        <v>53.251715341454243</v>
      </c>
      <c r="ED400" t="s">
        <v>93</v>
      </c>
      <c r="EE400" t="s">
        <v>83</v>
      </c>
      <c r="EF400" s="38">
        <v>6.1181052923495409</v>
      </c>
      <c r="EG400" s="38">
        <v>0</v>
      </c>
      <c r="EH400" s="38">
        <v>0</v>
      </c>
      <c r="EI400" s="38">
        <v>0</v>
      </c>
      <c r="EJ400" s="38">
        <v>0</v>
      </c>
      <c r="EK400" s="38">
        <v>0</v>
      </c>
      <c r="EL400" s="38">
        <v>0</v>
      </c>
      <c r="EM400" s="38">
        <v>0</v>
      </c>
      <c r="EN400" s="38">
        <v>6.1181052923495409</v>
      </c>
      <c r="EP400" t="s">
        <v>93</v>
      </c>
      <c r="EQ400" t="s">
        <v>83</v>
      </c>
      <c r="ER400" s="38">
        <v>3.3095710211226357</v>
      </c>
      <c r="ES400" s="38">
        <v>0</v>
      </c>
      <c r="ET400" s="38">
        <v>0</v>
      </c>
      <c r="EU400" s="38">
        <v>0</v>
      </c>
      <c r="EV400" s="38">
        <v>0</v>
      </c>
      <c r="EW400" s="38">
        <v>0</v>
      </c>
      <c r="EX400" s="38">
        <v>0</v>
      </c>
      <c r="EY400" s="38">
        <v>0</v>
      </c>
      <c r="EZ400" s="38">
        <v>3.3095710211226357</v>
      </c>
      <c r="FB400" t="s">
        <v>93</v>
      </c>
      <c r="FC400" t="s">
        <v>83</v>
      </c>
      <c r="FD400" s="38">
        <v>3.79718946814029</v>
      </c>
      <c r="FE400" s="38">
        <v>0</v>
      </c>
      <c r="FF400" s="38">
        <v>0</v>
      </c>
      <c r="FG400" s="38">
        <v>0</v>
      </c>
      <c r="FH400" s="38">
        <v>0</v>
      </c>
      <c r="FI400" s="38">
        <v>0</v>
      </c>
      <c r="FJ400" s="38">
        <v>0</v>
      </c>
      <c r="FK400" s="38">
        <v>0</v>
      </c>
      <c r="FL400" s="38">
        <v>3.79718946814029</v>
      </c>
      <c r="FP400" s="38"/>
      <c r="FQ400" s="38"/>
      <c r="FR400" s="38"/>
      <c r="FS400" s="38"/>
      <c r="FT400" s="38"/>
      <c r="FU400" s="38"/>
      <c r="FV400" s="38"/>
      <c r="GK400" t="s">
        <v>93</v>
      </c>
      <c r="GL400" s="38" t="s">
        <v>80</v>
      </c>
      <c r="GM400" s="38">
        <v>0</v>
      </c>
      <c r="GN400" s="38"/>
      <c r="GO400" s="38"/>
      <c r="GP400" s="38"/>
      <c r="GQ400" s="38"/>
      <c r="GR400" s="38"/>
      <c r="GS400" s="38"/>
      <c r="GT400" s="38"/>
      <c r="GU400" s="38">
        <v>0</v>
      </c>
      <c r="GW400" t="s">
        <v>93</v>
      </c>
      <c r="GX400" t="s">
        <v>166</v>
      </c>
      <c r="GY400" s="38">
        <v>0</v>
      </c>
      <c r="GZ400" s="38">
        <v>0</v>
      </c>
      <c r="HA400" s="38"/>
      <c r="HB400" s="38"/>
      <c r="HC400" s="38"/>
      <c r="HD400" s="38"/>
      <c r="HE400" s="38">
        <v>0</v>
      </c>
      <c r="HF400" s="38">
        <v>0</v>
      </c>
      <c r="HG400" s="38">
        <v>0</v>
      </c>
    </row>
    <row r="401" spans="1:215" ht="18" customHeight="1" x14ac:dyDescent="0.25">
      <c r="A401" s="93" t="s">
        <v>77</v>
      </c>
      <c r="B401" s="96" t="s">
        <v>93</v>
      </c>
      <c r="C401" s="23" t="s">
        <v>78</v>
      </c>
      <c r="D401" s="71">
        <v>0.35003679202813948</v>
      </c>
      <c r="E401" s="72">
        <v>4.6905161516778069</v>
      </c>
      <c r="F401" s="72">
        <v>3.0118846395866572</v>
      </c>
      <c r="G401" s="72">
        <v>19.101817470946088</v>
      </c>
      <c r="H401" s="72"/>
      <c r="I401" s="72">
        <v>0</v>
      </c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>
        <v>0</v>
      </c>
      <c r="U401" s="73"/>
      <c r="V401" s="71">
        <f>SUM(D401:T401)</f>
        <v>27.154255054238689</v>
      </c>
      <c r="W401" s="71">
        <v>0</v>
      </c>
      <c r="X401" s="72"/>
      <c r="Y401" s="72">
        <v>2.0431772563351767</v>
      </c>
      <c r="Z401" s="72">
        <v>25.560904469154352</v>
      </c>
      <c r="AA401" s="72">
        <v>0</v>
      </c>
      <c r="AB401" s="72">
        <v>0</v>
      </c>
      <c r="AC401" s="72"/>
      <c r="AD401" s="72">
        <v>244.5331505363892</v>
      </c>
      <c r="AE401" s="72"/>
      <c r="AF401" s="72">
        <v>3.2818827548260789</v>
      </c>
      <c r="AG401" s="72">
        <v>1.4046538442653633</v>
      </c>
      <c r="AH401" s="72"/>
      <c r="AI401" s="72">
        <v>0</v>
      </c>
      <c r="AJ401" s="72">
        <v>0</v>
      </c>
      <c r="AK401" s="72">
        <v>0</v>
      </c>
      <c r="AL401" s="72"/>
      <c r="AM401" s="72">
        <v>130.33924657109938</v>
      </c>
      <c r="AN401" s="74">
        <f>SUM(W401:AM401)</f>
        <v>407.16301543206953</v>
      </c>
      <c r="AO401" s="74">
        <f>+AN401+V401</f>
        <v>434.31727048630819</v>
      </c>
      <c r="AR401" t="s">
        <v>103</v>
      </c>
      <c r="AS401" s="38">
        <v>1.5982936211595558</v>
      </c>
      <c r="AT401" s="38">
        <v>0</v>
      </c>
      <c r="AU401" s="38">
        <v>470.61148835076665</v>
      </c>
      <c r="AV401" s="38">
        <v>1583.6390401743299</v>
      </c>
      <c r="AW401" s="38">
        <v>13.0990092266758</v>
      </c>
      <c r="AX401" s="38">
        <v>0</v>
      </c>
      <c r="AY401" s="38">
        <v>0</v>
      </c>
      <c r="AZ401" s="38">
        <v>0</v>
      </c>
      <c r="BA401" s="38">
        <v>0</v>
      </c>
      <c r="BB401" s="38">
        <v>0</v>
      </c>
      <c r="BC401" s="38">
        <v>0</v>
      </c>
      <c r="BD401" s="38">
        <v>2068.9478313729319</v>
      </c>
      <c r="BF401" s="38"/>
      <c r="BG401" s="38" t="s">
        <v>109</v>
      </c>
      <c r="BH401" s="38">
        <v>3.0312002008113539</v>
      </c>
      <c r="BI401" s="38">
        <v>12.499687255495504</v>
      </c>
      <c r="BJ401" s="38">
        <v>0</v>
      </c>
      <c r="BK401" s="38">
        <v>10.46403948113819</v>
      </c>
      <c r="BL401" s="38">
        <v>2.8560352278948926</v>
      </c>
      <c r="BM401" s="38">
        <v>0</v>
      </c>
      <c r="BN401" s="38">
        <v>0</v>
      </c>
      <c r="BO401" s="38">
        <v>0</v>
      </c>
      <c r="BP401" s="38">
        <v>0</v>
      </c>
      <c r="BQ401" s="38">
        <v>0</v>
      </c>
      <c r="BR401" s="38">
        <v>0</v>
      </c>
      <c r="BS401" s="38">
        <v>28.85096216533994</v>
      </c>
      <c r="BT401" s="38"/>
      <c r="BV401" t="s">
        <v>79</v>
      </c>
      <c r="BW401" s="38">
        <v>3.2333782028448215</v>
      </c>
      <c r="BX401" s="38">
        <v>0</v>
      </c>
      <c r="BY401" s="38">
        <v>0</v>
      </c>
      <c r="BZ401" s="38">
        <v>0</v>
      </c>
      <c r="CA401" s="38">
        <v>0</v>
      </c>
      <c r="CB401" s="38">
        <v>0</v>
      </c>
      <c r="CC401" s="38">
        <v>0</v>
      </c>
      <c r="CD401" s="38">
        <v>0</v>
      </c>
      <c r="CE401" s="38"/>
      <c r="CF401" s="38">
        <v>0</v>
      </c>
      <c r="CG401" s="38">
        <v>0</v>
      </c>
      <c r="CH401" s="38">
        <v>0</v>
      </c>
      <c r="CI401" s="38">
        <v>0</v>
      </c>
      <c r="CJ401" s="38">
        <v>0</v>
      </c>
      <c r="CK401" s="38"/>
      <c r="CL401" s="38"/>
      <c r="CM401" s="38"/>
      <c r="CN401" s="38">
        <v>3.2333782028448215</v>
      </c>
      <c r="CQ401" t="s">
        <v>81</v>
      </c>
      <c r="CR401" s="38">
        <v>1555.5609270007392</v>
      </c>
      <c r="CS401" s="38">
        <v>0</v>
      </c>
      <c r="CT401" s="38">
        <v>0</v>
      </c>
      <c r="CU401" s="38">
        <v>0</v>
      </c>
      <c r="CV401" s="38">
        <v>0</v>
      </c>
      <c r="CW401" s="38">
        <v>0</v>
      </c>
      <c r="CX401" s="38">
        <v>0</v>
      </c>
      <c r="CY401" s="38">
        <v>0</v>
      </c>
      <c r="CZ401" s="38">
        <v>4.051987467194975E-2</v>
      </c>
      <c r="DA401" s="38">
        <v>202.74721011944212</v>
      </c>
      <c r="DB401" s="38">
        <v>62.07046991382721</v>
      </c>
      <c r="DC401" s="38">
        <v>1820.4191269086805</v>
      </c>
      <c r="DF401" t="s">
        <v>83</v>
      </c>
      <c r="DG401" s="38">
        <v>1.981456388186918E-5</v>
      </c>
      <c r="DH401" s="38">
        <v>0</v>
      </c>
      <c r="DI401" s="38">
        <v>0</v>
      </c>
      <c r="DJ401" s="38">
        <v>0</v>
      </c>
      <c r="DK401" s="38">
        <v>0</v>
      </c>
      <c r="DL401" s="38">
        <v>0</v>
      </c>
      <c r="DM401" s="38">
        <v>0</v>
      </c>
      <c r="DN401" s="38">
        <v>0</v>
      </c>
      <c r="DO401" s="38">
        <f t="shared" ref="DO401:DO410" si="129">+SUM(DG401:DN401)</f>
        <v>1.981456388186918E-5</v>
      </c>
      <c r="DQ401" s="38"/>
      <c r="DR401" s="38" t="s">
        <v>83</v>
      </c>
      <c r="DS401" s="38">
        <v>2.3415578003800221</v>
      </c>
      <c r="DT401" s="38">
        <v>0</v>
      </c>
      <c r="DU401" s="38">
        <v>0</v>
      </c>
      <c r="DV401" s="38">
        <v>0</v>
      </c>
      <c r="DW401" s="38">
        <v>0</v>
      </c>
      <c r="DX401" s="38"/>
      <c r="DY401" s="38">
        <v>0</v>
      </c>
      <c r="DZ401" s="38">
        <v>0</v>
      </c>
      <c r="EA401" s="38">
        <v>0</v>
      </c>
      <c r="EB401" s="38">
        <v>2.3415578003800221</v>
      </c>
      <c r="EE401" t="s">
        <v>109</v>
      </c>
      <c r="EF401" s="38">
        <v>7.9024414808959321E-3</v>
      </c>
      <c r="EG401" s="38">
        <v>0</v>
      </c>
      <c r="EH401" s="38">
        <v>0</v>
      </c>
      <c r="EI401" s="38">
        <v>0</v>
      </c>
      <c r="EJ401" s="38">
        <v>0</v>
      </c>
      <c r="EK401" s="38">
        <v>0</v>
      </c>
      <c r="EL401" s="38">
        <v>0</v>
      </c>
      <c r="EM401" s="38">
        <v>0</v>
      </c>
      <c r="EN401" s="38">
        <v>7.9024414808959321E-3</v>
      </c>
      <c r="EQ401" t="s">
        <v>109</v>
      </c>
      <c r="ER401" s="38">
        <v>0</v>
      </c>
      <c r="ES401" s="38">
        <v>0</v>
      </c>
      <c r="ET401" s="38">
        <v>0</v>
      </c>
      <c r="EU401" s="38">
        <v>0</v>
      </c>
      <c r="EV401" s="38">
        <v>0</v>
      </c>
      <c r="EW401" s="38">
        <v>0</v>
      </c>
      <c r="EX401" s="38">
        <v>0</v>
      </c>
      <c r="EY401" s="38">
        <v>0</v>
      </c>
      <c r="EZ401" s="38">
        <v>0</v>
      </c>
      <c r="FC401" t="s">
        <v>109</v>
      </c>
      <c r="FD401" s="38">
        <v>0.25484534530997466</v>
      </c>
      <c r="FE401" s="38">
        <v>0.97150648319999999</v>
      </c>
      <c r="FF401" s="38">
        <v>0</v>
      </c>
      <c r="FG401" s="38">
        <v>0</v>
      </c>
      <c r="FH401" s="38">
        <v>0</v>
      </c>
      <c r="FI401" s="38">
        <v>0</v>
      </c>
      <c r="FJ401" s="38">
        <v>0</v>
      </c>
      <c r="FK401" s="38">
        <v>0</v>
      </c>
      <c r="FL401" s="38">
        <v>1.2263518285099746</v>
      </c>
      <c r="FP401" s="38"/>
      <c r="FQ401" s="38"/>
      <c r="FR401" s="38"/>
      <c r="FS401" s="38"/>
      <c r="FT401" s="38"/>
      <c r="FU401" s="38"/>
      <c r="FV401" s="38"/>
      <c r="GL401" s="38" t="s">
        <v>83</v>
      </c>
      <c r="GM401" s="38">
        <v>0</v>
      </c>
      <c r="GN401" s="38"/>
      <c r="GO401" s="38"/>
      <c r="GP401" s="38"/>
      <c r="GQ401" s="38"/>
      <c r="GR401" s="38"/>
      <c r="GS401" s="38"/>
      <c r="GT401" s="38"/>
      <c r="GU401" s="38">
        <v>0</v>
      </c>
      <c r="GX401" t="s">
        <v>83</v>
      </c>
      <c r="GY401" s="38">
        <v>0</v>
      </c>
      <c r="GZ401" s="38"/>
      <c r="HA401" s="38"/>
      <c r="HB401" s="38"/>
      <c r="HC401" s="38"/>
      <c r="HD401" s="38"/>
      <c r="HE401" s="38"/>
      <c r="HF401" s="38">
        <v>0</v>
      </c>
      <c r="HG401" s="38">
        <v>0</v>
      </c>
    </row>
    <row r="402" spans="1:215" ht="27" x14ac:dyDescent="0.25">
      <c r="A402" s="93"/>
      <c r="B402" s="96"/>
      <c r="C402" s="22" t="s">
        <v>79</v>
      </c>
      <c r="D402" s="75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7"/>
      <c r="V402" s="75">
        <f t="shared" ref="V402:V415" si="130">SUM(D402:T402)</f>
        <v>0</v>
      </c>
      <c r="W402" s="75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>
        <v>3.2333782028448215</v>
      </c>
      <c r="AN402" s="78">
        <f t="shared" ref="AN402:AN415" si="131">SUM(W402:AM402)</f>
        <v>3.2333782028448215</v>
      </c>
      <c r="AO402" s="78">
        <f t="shared" ref="AO402:AO415" si="132">+AN402+V402</f>
        <v>3.2333782028448215</v>
      </c>
      <c r="AR402" t="s">
        <v>86</v>
      </c>
      <c r="AS402" s="38">
        <v>3.2169576197285102E-4</v>
      </c>
      <c r="AT402" s="38">
        <v>0</v>
      </c>
      <c r="AU402" s="38">
        <v>16.615035048298118</v>
      </c>
      <c r="AV402" s="38">
        <v>140.88289089569599</v>
      </c>
      <c r="AW402" s="38">
        <v>1.1217097919594499</v>
      </c>
      <c r="AX402" s="38">
        <v>0.70228090540800003</v>
      </c>
      <c r="AY402" s="38">
        <v>0</v>
      </c>
      <c r="AZ402" s="38">
        <v>0</v>
      </c>
      <c r="BA402" s="38">
        <v>0</v>
      </c>
      <c r="BB402" s="38">
        <v>0</v>
      </c>
      <c r="BC402" s="38">
        <v>0</v>
      </c>
      <c r="BD402" s="38">
        <v>159.32223833712354</v>
      </c>
      <c r="BF402" s="38"/>
      <c r="BG402" s="38" t="s">
        <v>85</v>
      </c>
      <c r="BH402" s="38">
        <v>7.457723589325906</v>
      </c>
      <c r="BI402" s="38">
        <v>0</v>
      </c>
      <c r="BJ402" s="38">
        <v>0</v>
      </c>
      <c r="BK402" s="38">
        <v>0</v>
      </c>
      <c r="BL402" s="38">
        <v>0</v>
      </c>
      <c r="BM402" s="38">
        <v>0</v>
      </c>
      <c r="BN402" s="38">
        <v>0</v>
      </c>
      <c r="BO402" s="38">
        <v>0</v>
      </c>
      <c r="BP402" s="38">
        <v>0</v>
      </c>
      <c r="BQ402" s="38">
        <v>0</v>
      </c>
      <c r="BR402" s="38">
        <v>0</v>
      </c>
      <c r="BS402" s="38">
        <v>7.457723589325906</v>
      </c>
      <c r="BT402" s="38"/>
      <c r="BV402" t="s">
        <v>80</v>
      </c>
      <c r="BW402" s="38">
        <v>1.8767731050524772</v>
      </c>
      <c r="BX402" s="38">
        <v>0</v>
      </c>
      <c r="BY402" s="38">
        <v>0</v>
      </c>
      <c r="BZ402" s="38">
        <v>0</v>
      </c>
      <c r="CA402" s="38">
        <v>0</v>
      </c>
      <c r="CB402" s="38">
        <v>0</v>
      </c>
      <c r="CC402" s="38">
        <v>0</v>
      </c>
      <c r="CD402" s="38">
        <v>0</v>
      </c>
      <c r="CE402" s="38"/>
      <c r="CF402" s="38">
        <v>0</v>
      </c>
      <c r="CG402" s="38">
        <v>0</v>
      </c>
      <c r="CH402" s="38">
        <v>0</v>
      </c>
      <c r="CI402" s="38">
        <v>0</v>
      </c>
      <c r="CJ402" s="38">
        <v>0</v>
      </c>
      <c r="CK402" s="38"/>
      <c r="CL402" s="38"/>
      <c r="CM402" s="38"/>
      <c r="CN402" s="38">
        <v>1.8767731050524772</v>
      </c>
      <c r="CQ402" t="s">
        <v>83</v>
      </c>
      <c r="CR402" s="38">
        <v>9.944263312110289</v>
      </c>
      <c r="CS402" s="38">
        <v>0</v>
      </c>
      <c r="CT402" s="38">
        <v>0</v>
      </c>
      <c r="CU402" s="38">
        <v>0</v>
      </c>
      <c r="CV402" s="38">
        <v>0</v>
      </c>
      <c r="CW402" s="38">
        <v>0</v>
      </c>
      <c r="CX402" s="38">
        <v>0</v>
      </c>
      <c r="CY402" s="38">
        <v>0</v>
      </c>
      <c r="CZ402" s="38">
        <v>0</v>
      </c>
      <c r="DA402" s="38">
        <v>0</v>
      </c>
      <c r="DB402" s="38">
        <v>0</v>
      </c>
      <c r="DC402" s="38">
        <v>9.944263312110289</v>
      </c>
      <c r="DF402" t="s">
        <v>109</v>
      </c>
      <c r="DG402" s="38">
        <v>7.9770838772299802E-5</v>
      </c>
      <c r="DH402" s="38">
        <v>5.4173240851425625E-3</v>
      </c>
      <c r="DI402" s="38">
        <v>0</v>
      </c>
      <c r="DJ402" s="38">
        <v>3.0431517950843014E-2</v>
      </c>
      <c r="DK402" s="38">
        <v>0</v>
      </c>
      <c r="DL402" s="38">
        <v>0</v>
      </c>
      <c r="DM402" s="38">
        <v>0</v>
      </c>
      <c r="DN402" s="38">
        <v>0</v>
      </c>
      <c r="DO402" s="38">
        <f t="shared" si="129"/>
        <v>3.5928612874757876E-2</v>
      </c>
      <c r="DQ402" s="38"/>
      <c r="DR402" s="38" t="s">
        <v>84</v>
      </c>
      <c r="DS402" s="38">
        <v>8.4638181979264978E-3</v>
      </c>
      <c r="DT402" s="38">
        <v>7.8023597428035898E-2</v>
      </c>
      <c r="DU402" s="38">
        <v>0</v>
      </c>
      <c r="DV402" s="38">
        <v>1.1231544357266412</v>
      </c>
      <c r="DW402" s="38">
        <v>2.1588726541163883E-3</v>
      </c>
      <c r="DX402" s="38"/>
      <c r="DY402" s="38">
        <v>0</v>
      </c>
      <c r="DZ402" s="38">
        <v>0</v>
      </c>
      <c r="EA402" s="38">
        <v>0</v>
      </c>
      <c r="EB402" s="38">
        <v>1.2118007240067199</v>
      </c>
      <c r="EE402" t="s">
        <v>85</v>
      </c>
      <c r="EF402" s="38">
        <v>0</v>
      </c>
      <c r="EG402" s="38">
        <v>0</v>
      </c>
      <c r="EH402" s="38">
        <v>0</v>
      </c>
      <c r="EI402" s="38">
        <v>0</v>
      </c>
      <c r="EJ402" s="38">
        <v>0</v>
      </c>
      <c r="EK402" s="38">
        <v>0</v>
      </c>
      <c r="EL402" s="38">
        <v>0</v>
      </c>
      <c r="EM402" s="38">
        <v>0</v>
      </c>
      <c r="EN402" s="38">
        <v>0</v>
      </c>
      <c r="EQ402" t="s">
        <v>85</v>
      </c>
      <c r="ER402" s="38">
        <v>0</v>
      </c>
      <c r="ES402" s="38">
        <v>0</v>
      </c>
      <c r="ET402" s="38">
        <v>0</v>
      </c>
      <c r="EU402" s="38">
        <v>0</v>
      </c>
      <c r="EV402" s="38">
        <v>0</v>
      </c>
      <c r="EW402" s="38">
        <v>0</v>
      </c>
      <c r="EX402" s="38">
        <v>0</v>
      </c>
      <c r="EY402" s="38">
        <v>0</v>
      </c>
      <c r="EZ402" s="38">
        <v>0</v>
      </c>
      <c r="FC402" t="s">
        <v>85</v>
      </c>
      <c r="FD402" s="38">
        <v>0.28582171588368821</v>
      </c>
      <c r="FE402" s="38">
        <v>0</v>
      </c>
      <c r="FF402" s="38">
        <v>0</v>
      </c>
      <c r="FG402" s="38">
        <v>0</v>
      </c>
      <c r="FH402" s="38">
        <v>0</v>
      </c>
      <c r="FI402" s="38">
        <v>0</v>
      </c>
      <c r="FJ402" s="38">
        <v>0</v>
      </c>
      <c r="FK402" s="38">
        <v>0</v>
      </c>
      <c r="FL402" s="38">
        <v>0.28582171588368821</v>
      </c>
      <c r="FP402" s="38"/>
      <c r="FQ402" s="38"/>
      <c r="FR402" s="38"/>
      <c r="FS402" s="38"/>
      <c r="FT402" s="38"/>
      <c r="FU402" s="38"/>
      <c r="FV402" s="38"/>
      <c r="GL402" s="38" t="s">
        <v>109</v>
      </c>
      <c r="GM402" s="38">
        <v>0</v>
      </c>
      <c r="GN402" s="38">
        <v>0</v>
      </c>
      <c r="GO402" s="38">
        <v>0</v>
      </c>
      <c r="GP402" s="38">
        <v>0</v>
      </c>
      <c r="GQ402" s="38">
        <v>0</v>
      </c>
      <c r="GR402" s="38"/>
      <c r="GS402" s="38"/>
      <c r="GT402" s="38"/>
      <c r="GU402" s="38">
        <v>0</v>
      </c>
      <c r="GX402" t="s">
        <v>109</v>
      </c>
      <c r="GY402" s="38">
        <v>0</v>
      </c>
      <c r="GZ402" s="38">
        <v>0</v>
      </c>
      <c r="HA402" s="38">
        <v>0</v>
      </c>
      <c r="HB402" s="38">
        <v>0</v>
      </c>
      <c r="HC402" s="38">
        <v>0</v>
      </c>
      <c r="HD402" s="38"/>
      <c r="HE402" s="38"/>
      <c r="HF402" s="38">
        <v>0</v>
      </c>
      <c r="HG402" s="38">
        <v>0</v>
      </c>
    </row>
    <row r="403" spans="1:215" x14ac:dyDescent="0.25">
      <c r="A403" s="93"/>
      <c r="B403" s="96"/>
      <c r="C403" s="23" t="s">
        <v>80</v>
      </c>
      <c r="D403" s="71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3"/>
      <c r="V403" s="71">
        <f t="shared" si="130"/>
        <v>0</v>
      </c>
      <c r="W403" s="71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>
        <v>1.8767731050524772</v>
      </c>
      <c r="AN403" s="74">
        <f t="shared" si="131"/>
        <v>1.8767731050524772</v>
      </c>
      <c r="AO403" s="74">
        <f t="shared" si="132"/>
        <v>1.8767731050524772</v>
      </c>
      <c r="AR403" t="s">
        <v>104</v>
      </c>
      <c r="AS403" s="38">
        <v>1.4990850478425376E-2</v>
      </c>
      <c r="AT403" s="38">
        <v>2.3175124966491927</v>
      </c>
      <c r="AU403" s="38">
        <v>5.19958570760424</v>
      </c>
      <c r="AV403" s="38">
        <v>23.028653512759103</v>
      </c>
      <c r="AW403" s="38">
        <v>0</v>
      </c>
      <c r="AX403" s="38">
        <v>0</v>
      </c>
      <c r="AY403" s="38">
        <v>0</v>
      </c>
      <c r="AZ403" s="38">
        <v>0</v>
      </c>
      <c r="BA403" s="38">
        <v>0</v>
      </c>
      <c r="BB403" s="38">
        <v>0</v>
      </c>
      <c r="BC403" s="38">
        <v>0</v>
      </c>
      <c r="BD403" s="38">
        <v>30.560742567490962</v>
      </c>
      <c r="BF403" s="38"/>
      <c r="BG403" s="38" t="s">
        <v>86</v>
      </c>
      <c r="BH403" s="38">
        <v>1.5781910944798507</v>
      </c>
      <c r="BI403" s="38">
        <v>0</v>
      </c>
      <c r="BJ403" s="38">
        <v>0</v>
      </c>
      <c r="BK403" s="38">
        <v>1.6012510571999985</v>
      </c>
      <c r="BL403" s="38">
        <v>0</v>
      </c>
      <c r="BM403" s="38">
        <v>1.4099332097690815</v>
      </c>
      <c r="BN403" s="38">
        <v>0</v>
      </c>
      <c r="BO403" s="38">
        <v>0</v>
      </c>
      <c r="BP403" s="38">
        <v>0</v>
      </c>
      <c r="BQ403" s="38">
        <v>0</v>
      </c>
      <c r="BR403" s="38">
        <v>0</v>
      </c>
      <c r="BS403" s="38">
        <v>4.5893753614489308</v>
      </c>
      <c r="BT403" s="38"/>
      <c r="BV403" t="s">
        <v>81</v>
      </c>
      <c r="BW403" s="38">
        <v>30.771706274889077</v>
      </c>
      <c r="BX403" s="38">
        <v>0</v>
      </c>
      <c r="BY403" s="38">
        <v>0</v>
      </c>
      <c r="BZ403" s="38">
        <v>0</v>
      </c>
      <c r="CA403" s="38">
        <v>0</v>
      </c>
      <c r="CB403" s="38">
        <v>0</v>
      </c>
      <c r="CC403" s="38">
        <v>0</v>
      </c>
      <c r="CD403" s="38">
        <v>0</v>
      </c>
      <c r="CE403" s="38"/>
      <c r="CF403" s="38">
        <v>0</v>
      </c>
      <c r="CG403" s="38">
        <v>0</v>
      </c>
      <c r="CH403" s="38">
        <v>0</v>
      </c>
      <c r="CI403" s="38">
        <v>0</v>
      </c>
      <c r="CJ403" s="38">
        <v>0</v>
      </c>
      <c r="CK403" s="38"/>
      <c r="CL403" s="38"/>
      <c r="CM403" s="38"/>
      <c r="CN403" s="38">
        <v>30.771706274889077</v>
      </c>
      <c r="CQ403" t="s">
        <v>84</v>
      </c>
      <c r="CR403" s="38">
        <v>5.8476679559814864</v>
      </c>
      <c r="CS403" s="38">
        <v>3.317961771820531</v>
      </c>
      <c r="CT403" s="38">
        <v>0</v>
      </c>
      <c r="CU403" s="38">
        <v>7.4730810249767996E-3</v>
      </c>
      <c r="CV403" s="38">
        <v>7.5533129597444584E-2</v>
      </c>
      <c r="CW403" s="38">
        <v>0</v>
      </c>
      <c r="CX403" s="38">
        <v>0</v>
      </c>
      <c r="CY403" s="38">
        <v>0</v>
      </c>
      <c r="CZ403" s="38">
        <v>0</v>
      </c>
      <c r="DA403" s="38">
        <v>0</v>
      </c>
      <c r="DB403" s="38">
        <v>0</v>
      </c>
      <c r="DC403" s="38">
        <v>9.248635938424437</v>
      </c>
      <c r="DF403" t="s">
        <v>85</v>
      </c>
      <c r="DG403" s="38">
        <v>6.9617991250117781E-4</v>
      </c>
      <c r="DH403" s="38">
        <v>0</v>
      </c>
      <c r="DI403" s="38">
        <v>0</v>
      </c>
      <c r="DJ403" s="38">
        <v>0</v>
      </c>
      <c r="DK403" s="38">
        <v>0</v>
      </c>
      <c r="DL403" s="38">
        <v>0</v>
      </c>
      <c r="DM403" s="38">
        <v>0</v>
      </c>
      <c r="DN403" s="38">
        <v>0</v>
      </c>
      <c r="DO403" s="38">
        <f t="shared" si="129"/>
        <v>6.9617991250117781E-4</v>
      </c>
      <c r="DQ403" s="38"/>
      <c r="DR403" s="38" t="s">
        <v>117</v>
      </c>
      <c r="DS403" s="38"/>
      <c r="DT403" s="38"/>
      <c r="DU403" s="38"/>
      <c r="DV403" s="38"/>
      <c r="DW403" s="38"/>
      <c r="DX403" s="38">
        <v>0</v>
      </c>
      <c r="DY403" s="38"/>
      <c r="DZ403" s="38"/>
      <c r="EA403" s="38"/>
      <c r="EB403" s="38">
        <v>0</v>
      </c>
      <c r="EE403" t="s">
        <v>86</v>
      </c>
      <c r="EF403" s="38">
        <v>0</v>
      </c>
      <c r="EG403" s="38">
        <v>0</v>
      </c>
      <c r="EH403" s="38">
        <v>0</v>
      </c>
      <c r="EI403" s="38">
        <v>0</v>
      </c>
      <c r="EJ403" s="38">
        <v>0</v>
      </c>
      <c r="EK403" s="38">
        <v>0</v>
      </c>
      <c r="EL403" s="38">
        <v>0</v>
      </c>
      <c r="EM403" s="38">
        <v>0</v>
      </c>
      <c r="EN403" s="38">
        <v>0</v>
      </c>
      <c r="EQ403" t="s">
        <v>86</v>
      </c>
      <c r="ER403" s="38">
        <v>0</v>
      </c>
      <c r="ES403" s="38">
        <v>0</v>
      </c>
      <c r="ET403" s="38">
        <v>0</v>
      </c>
      <c r="EU403" s="38">
        <v>0</v>
      </c>
      <c r="EV403" s="38">
        <v>0</v>
      </c>
      <c r="EW403" s="38">
        <v>0</v>
      </c>
      <c r="EX403" s="38">
        <v>0</v>
      </c>
      <c r="EY403" s="38">
        <v>0</v>
      </c>
      <c r="EZ403" s="38">
        <v>0</v>
      </c>
      <c r="FC403" t="s">
        <v>86</v>
      </c>
      <c r="FD403" s="38">
        <v>0.23298197924571429</v>
      </c>
      <c r="FE403" s="38">
        <v>0</v>
      </c>
      <c r="FF403" s="38">
        <v>0</v>
      </c>
      <c r="FG403" s="38">
        <v>1.1469970285714286</v>
      </c>
      <c r="FH403" s="38">
        <v>0</v>
      </c>
      <c r="FI403" s="38">
        <v>0</v>
      </c>
      <c r="FJ403" s="38">
        <v>0</v>
      </c>
      <c r="FK403" s="38">
        <v>0</v>
      </c>
      <c r="FL403" s="38">
        <v>1.379979007817143</v>
      </c>
      <c r="FP403" s="38"/>
      <c r="FQ403" s="38"/>
      <c r="FR403" s="38"/>
      <c r="FS403" s="38"/>
      <c r="FT403" s="38"/>
      <c r="FU403" s="38"/>
      <c r="FV403" s="38"/>
      <c r="GL403" s="38" t="s">
        <v>85</v>
      </c>
      <c r="GM403" s="38">
        <v>0</v>
      </c>
      <c r="GO403" s="38"/>
      <c r="GP403" s="38"/>
      <c r="GQ403" s="38"/>
      <c r="GR403" s="38"/>
      <c r="GS403" s="38"/>
      <c r="GT403" s="38"/>
      <c r="GU403" s="38">
        <v>0</v>
      </c>
      <c r="GX403" t="s">
        <v>121</v>
      </c>
      <c r="GY403" s="38">
        <v>0</v>
      </c>
      <c r="GZ403" s="38"/>
      <c r="HA403" s="38"/>
      <c r="HB403" s="38"/>
      <c r="HC403" s="38"/>
      <c r="HD403" s="38"/>
      <c r="HE403" s="38"/>
      <c r="HF403" s="38">
        <v>0</v>
      </c>
      <c r="HG403" s="38">
        <v>0</v>
      </c>
    </row>
    <row r="404" spans="1:215" ht="18" x14ac:dyDescent="0.25">
      <c r="A404" s="93"/>
      <c r="B404" s="96"/>
      <c r="C404" s="22" t="s">
        <v>81</v>
      </c>
      <c r="D404" s="75"/>
      <c r="E404" s="76"/>
      <c r="F404" s="76"/>
      <c r="G404" s="76"/>
      <c r="H404" s="76"/>
      <c r="I404" s="76"/>
      <c r="J404" s="76"/>
      <c r="K404" s="76">
        <v>0</v>
      </c>
      <c r="L404" s="76"/>
      <c r="M404" s="76"/>
      <c r="N404" s="76"/>
      <c r="O404" s="76"/>
      <c r="P404" s="76"/>
      <c r="Q404" s="76"/>
      <c r="R404" s="76"/>
      <c r="S404" s="76"/>
      <c r="T404" s="76"/>
      <c r="U404" s="77"/>
      <c r="V404" s="75">
        <f t="shared" si="130"/>
        <v>0</v>
      </c>
      <c r="W404" s="75"/>
      <c r="X404" s="76"/>
      <c r="Y404" s="76"/>
      <c r="Z404" s="76">
        <v>9.1776775678374256E-12</v>
      </c>
      <c r="AA404" s="76">
        <v>100.94122469532354</v>
      </c>
      <c r="AB404" s="76">
        <v>1.1620079434550707</v>
      </c>
      <c r="AC404" s="76">
        <v>0</v>
      </c>
      <c r="AD404" s="76">
        <v>259.62000296447053</v>
      </c>
      <c r="AE404" s="76"/>
      <c r="AF404" s="76">
        <v>2.0744584607543325E-2</v>
      </c>
      <c r="AG404" s="76"/>
      <c r="AH404" s="76"/>
      <c r="AI404" s="76"/>
      <c r="AJ404" s="76"/>
      <c r="AK404" s="76">
        <v>0</v>
      </c>
      <c r="AL404" s="76"/>
      <c r="AM404" s="76">
        <v>1651.9883190723669</v>
      </c>
      <c r="AN404" s="78">
        <f t="shared" si="131"/>
        <v>2013.7322992602328</v>
      </c>
      <c r="AO404" s="78">
        <f t="shared" si="132"/>
        <v>2013.7322992602328</v>
      </c>
      <c r="AR404" t="s">
        <v>108</v>
      </c>
      <c r="AS404" s="38">
        <v>3.8856284440078569E-2</v>
      </c>
      <c r="AT404" s="38">
        <v>0</v>
      </c>
      <c r="AU404" s="38">
        <v>0</v>
      </c>
      <c r="AV404" s="38">
        <v>0</v>
      </c>
      <c r="AW404" s="38">
        <v>0</v>
      </c>
      <c r="AX404" s="38">
        <v>0</v>
      </c>
      <c r="AY404" s="38">
        <v>0</v>
      </c>
      <c r="AZ404" s="38">
        <v>0</v>
      </c>
      <c r="BA404" s="38">
        <v>0</v>
      </c>
      <c r="BB404" s="38">
        <v>0</v>
      </c>
      <c r="BC404" s="38">
        <v>0</v>
      </c>
      <c r="BD404" s="38">
        <v>3.8856284440078569E-2</v>
      </c>
      <c r="BF404" s="38"/>
      <c r="BG404" s="38" t="s">
        <v>87</v>
      </c>
      <c r="BH404" s="38">
        <v>2.0973529044312083E-2</v>
      </c>
      <c r="BI404" s="38">
        <v>0</v>
      </c>
      <c r="BJ404" s="38">
        <v>0</v>
      </c>
      <c r="BK404" s="38">
        <v>0</v>
      </c>
      <c r="BL404" s="38">
        <v>0</v>
      </c>
      <c r="BM404" s="38">
        <v>0</v>
      </c>
      <c r="BN404" s="38">
        <v>3.3863507705310839E-2</v>
      </c>
      <c r="BO404" s="38">
        <v>0</v>
      </c>
      <c r="BP404" s="38">
        <v>0</v>
      </c>
      <c r="BQ404" s="38">
        <v>0</v>
      </c>
      <c r="BR404" s="38">
        <v>0</v>
      </c>
      <c r="BS404" s="38">
        <v>5.4837036749622925E-2</v>
      </c>
      <c r="BT404" s="38"/>
      <c r="BV404" t="s">
        <v>83</v>
      </c>
      <c r="BW404" s="38">
        <v>0.87630136094955324</v>
      </c>
      <c r="BX404" s="38">
        <v>0</v>
      </c>
      <c r="BY404" s="38">
        <v>0</v>
      </c>
      <c r="BZ404" s="38">
        <v>0</v>
      </c>
      <c r="CA404" s="38">
        <v>0</v>
      </c>
      <c r="CB404" s="38">
        <v>0</v>
      </c>
      <c r="CC404" s="38">
        <v>0</v>
      </c>
      <c r="CD404" s="38">
        <v>0</v>
      </c>
      <c r="CE404" s="38"/>
      <c r="CF404" s="38">
        <v>0</v>
      </c>
      <c r="CG404" s="38">
        <v>0</v>
      </c>
      <c r="CH404" s="38">
        <v>0</v>
      </c>
      <c r="CI404" s="38">
        <v>0</v>
      </c>
      <c r="CJ404" s="38">
        <v>0</v>
      </c>
      <c r="CK404" s="38"/>
      <c r="CL404" s="38"/>
      <c r="CM404" s="38"/>
      <c r="CN404" s="38">
        <v>0.87630136094955324</v>
      </c>
      <c r="CQ404" t="s">
        <v>85</v>
      </c>
      <c r="CR404" s="38">
        <v>0.39402491804188472</v>
      </c>
      <c r="CS404" s="38">
        <v>0</v>
      </c>
      <c r="CT404" s="38">
        <v>0</v>
      </c>
      <c r="CU404" s="38">
        <v>0</v>
      </c>
      <c r="CV404" s="38">
        <v>0</v>
      </c>
      <c r="CW404" s="38">
        <v>0</v>
      </c>
      <c r="CX404" s="38">
        <v>0</v>
      </c>
      <c r="CY404" s="38">
        <v>0</v>
      </c>
      <c r="CZ404" s="38">
        <v>0</v>
      </c>
      <c r="DA404" s="38">
        <v>0</v>
      </c>
      <c r="DB404" s="38">
        <v>0</v>
      </c>
      <c r="DC404" s="38">
        <v>0.39402491804188472</v>
      </c>
      <c r="DF404" t="s">
        <v>86</v>
      </c>
      <c r="DG404" s="38">
        <v>0</v>
      </c>
      <c r="DH404" s="38">
        <v>0</v>
      </c>
      <c r="DI404" s="38">
        <v>0</v>
      </c>
      <c r="DJ404" s="38">
        <v>0</v>
      </c>
      <c r="DK404" s="38">
        <v>0</v>
      </c>
      <c r="DL404" s="38">
        <v>0</v>
      </c>
      <c r="DM404" s="38">
        <v>0</v>
      </c>
      <c r="DN404" s="38">
        <v>0</v>
      </c>
      <c r="DO404" s="38">
        <f t="shared" si="129"/>
        <v>0</v>
      </c>
      <c r="DQ404" s="38"/>
      <c r="DR404" s="38" t="s">
        <v>85</v>
      </c>
      <c r="DS404" s="38">
        <v>0.21787474541825444</v>
      </c>
      <c r="DT404" s="38">
        <v>0</v>
      </c>
      <c r="DU404" s="38">
        <v>0</v>
      </c>
      <c r="DV404" s="38">
        <v>0</v>
      </c>
      <c r="DW404" s="38">
        <v>0</v>
      </c>
      <c r="DX404" s="38"/>
      <c r="DY404" s="38">
        <v>0</v>
      </c>
      <c r="DZ404" s="38">
        <v>0</v>
      </c>
      <c r="EA404" s="38">
        <v>0</v>
      </c>
      <c r="EB404" s="38">
        <v>0.21787474541825444</v>
      </c>
      <c r="EE404" t="s">
        <v>87</v>
      </c>
      <c r="EF404" s="38">
        <v>5.5230250349997938</v>
      </c>
      <c r="EG404" s="38">
        <v>0</v>
      </c>
      <c r="EH404" s="38">
        <v>0</v>
      </c>
      <c r="EI404" s="38">
        <v>0</v>
      </c>
      <c r="EJ404" s="38">
        <v>0</v>
      </c>
      <c r="EK404" s="38">
        <v>0</v>
      </c>
      <c r="EL404" s="38">
        <v>0</v>
      </c>
      <c r="EM404" s="38">
        <v>0</v>
      </c>
      <c r="EN404" s="38">
        <v>5.5230250349997938</v>
      </c>
      <c r="EQ404" t="s">
        <v>87</v>
      </c>
      <c r="ER404" s="38">
        <v>1.2018536199529413</v>
      </c>
      <c r="ES404" s="38">
        <v>0</v>
      </c>
      <c r="ET404" s="38">
        <v>0</v>
      </c>
      <c r="EU404" s="38">
        <v>0</v>
      </c>
      <c r="EV404" s="38">
        <v>0</v>
      </c>
      <c r="EW404" s="38">
        <v>0</v>
      </c>
      <c r="EX404" s="38">
        <v>0</v>
      </c>
      <c r="EY404" s="38">
        <v>0</v>
      </c>
      <c r="EZ404" s="38">
        <v>1.2018536199529413</v>
      </c>
      <c r="FC404" t="s">
        <v>87</v>
      </c>
      <c r="FD404" s="38">
        <v>32.43474613028571</v>
      </c>
      <c r="FE404" s="38">
        <v>0</v>
      </c>
      <c r="FF404" s="38">
        <v>0</v>
      </c>
      <c r="FG404" s="38">
        <v>0</v>
      </c>
      <c r="FH404" s="38">
        <v>0</v>
      </c>
      <c r="FI404" s="38">
        <v>0</v>
      </c>
      <c r="FJ404" s="38">
        <v>0</v>
      </c>
      <c r="FK404" s="38">
        <v>0</v>
      </c>
      <c r="FL404" s="38">
        <v>32.43474613028571</v>
      </c>
      <c r="FP404" s="38"/>
      <c r="FQ404" s="38"/>
      <c r="FR404" s="38"/>
      <c r="FS404" s="38"/>
      <c r="FT404" s="38"/>
      <c r="FU404" s="38"/>
      <c r="FV404" s="38"/>
      <c r="GL404" s="38" t="s">
        <v>87</v>
      </c>
      <c r="GM404" s="38"/>
      <c r="GN404" s="38"/>
      <c r="GO404" s="38">
        <v>0</v>
      </c>
      <c r="GP404" s="38"/>
      <c r="GQ404" s="38"/>
      <c r="GR404" s="38"/>
      <c r="GS404" s="38"/>
      <c r="GT404" s="38"/>
      <c r="GU404" s="38">
        <v>0</v>
      </c>
      <c r="GX404" t="s">
        <v>86</v>
      </c>
      <c r="GY404" s="38"/>
      <c r="GZ404" s="38"/>
      <c r="HA404" s="38"/>
      <c r="HB404" s="38">
        <v>0</v>
      </c>
      <c r="HC404" s="38"/>
      <c r="HD404" s="38"/>
      <c r="HE404" s="38"/>
      <c r="HF404" s="38">
        <v>0</v>
      </c>
      <c r="HG404" s="38">
        <v>0</v>
      </c>
    </row>
    <row r="405" spans="1:215" ht="18" x14ac:dyDescent="0.25">
      <c r="A405" s="93"/>
      <c r="B405" s="96"/>
      <c r="C405" s="23" t="s">
        <v>82</v>
      </c>
      <c r="D405" s="71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3"/>
      <c r="V405" s="71">
        <f t="shared" si="130"/>
        <v>0</v>
      </c>
      <c r="W405" s="71"/>
      <c r="X405" s="72"/>
      <c r="Y405" s="72"/>
      <c r="Z405" s="72">
        <v>4.9545891444317727</v>
      </c>
      <c r="AA405" s="72">
        <v>273.08421449199113</v>
      </c>
      <c r="AB405" s="72">
        <v>0</v>
      </c>
      <c r="AC405" s="72">
        <v>0</v>
      </c>
      <c r="AD405" s="72">
        <v>1863.2434226515281</v>
      </c>
      <c r="AE405" s="72"/>
      <c r="AF405" s="72">
        <v>0</v>
      </c>
      <c r="AG405" s="72"/>
      <c r="AH405" s="72"/>
      <c r="AI405" s="72"/>
      <c r="AJ405" s="72"/>
      <c r="AK405" s="72">
        <v>0</v>
      </c>
      <c r="AL405" s="72"/>
      <c r="AM405" s="72">
        <v>0</v>
      </c>
      <c r="AN405" s="74">
        <f t="shared" si="131"/>
        <v>2141.2822262879508</v>
      </c>
      <c r="AO405" s="74">
        <f t="shared" si="132"/>
        <v>2141.2822262879508</v>
      </c>
      <c r="AR405" t="s">
        <v>85</v>
      </c>
      <c r="AS405" s="38">
        <v>20.389308745373022</v>
      </c>
      <c r="AT405" s="38">
        <v>0</v>
      </c>
      <c r="AU405" s="38">
        <v>0</v>
      </c>
      <c r="AV405" s="38">
        <v>0</v>
      </c>
      <c r="AW405" s="38">
        <v>0</v>
      </c>
      <c r="AX405" s="38">
        <v>0</v>
      </c>
      <c r="AY405" s="38">
        <v>0</v>
      </c>
      <c r="AZ405" s="38">
        <v>0</v>
      </c>
      <c r="BA405" s="38">
        <v>0</v>
      </c>
      <c r="BB405" s="38">
        <v>0</v>
      </c>
      <c r="BC405" s="38">
        <v>0</v>
      </c>
      <c r="BD405" s="38">
        <v>20.389308745373022</v>
      </c>
      <c r="BF405" s="38"/>
      <c r="BG405" s="38" t="s">
        <v>88</v>
      </c>
      <c r="BH405" s="38">
        <v>8.2517618284604684</v>
      </c>
      <c r="BI405" s="38">
        <v>0</v>
      </c>
      <c r="BJ405" s="38">
        <v>0</v>
      </c>
      <c r="BK405" s="38">
        <v>0</v>
      </c>
      <c r="BL405" s="38">
        <v>0</v>
      </c>
      <c r="BM405" s="38">
        <v>0</v>
      </c>
      <c r="BN405" s="38">
        <v>0</v>
      </c>
      <c r="BO405" s="38">
        <v>0</v>
      </c>
      <c r="BP405" s="38">
        <v>0</v>
      </c>
      <c r="BQ405" s="38">
        <v>0</v>
      </c>
      <c r="BR405" s="38">
        <v>0</v>
      </c>
      <c r="BS405" s="38">
        <v>8.2517618284604684</v>
      </c>
      <c r="BT405" s="38"/>
      <c r="BV405" t="s">
        <v>84</v>
      </c>
      <c r="BW405" s="38">
        <v>7.7626934909207801E-2</v>
      </c>
      <c r="BX405" s="38">
        <v>0.1736348157875498</v>
      </c>
      <c r="BY405" s="38">
        <v>0</v>
      </c>
      <c r="BZ405" s="38">
        <v>0.32496451136914145</v>
      </c>
      <c r="CA405" s="38">
        <v>1.2371942456278977E-2</v>
      </c>
      <c r="CB405" s="38">
        <v>0</v>
      </c>
      <c r="CC405" s="38">
        <v>0</v>
      </c>
      <c r="CD405" s="38">
        <v>0</v>
      </c>
      <c r="CE405" s="38"/>
      <c r="CF405" s="38">
        <v>0</v>
      </c>
      <c r="CG405" s="38">
        <v>0</v>
      </c>
      <c r="CH405" s="38">
        <v>0</v>
      </c>
      <c r="CI405" s="38">
        <v>0</v>
      </c>
      <c r="CJ405" s="38">
        <v>0</v>
      </c>
      <c r="CK405" s="38"/>
      <c r="CL405" s="38">
        <v>0</v>
      </c>
      <c r="CM405" s="38">
        <v>0</v>
      </c>
      <c r="CN405" s="38">
        <v>0.58859820452217804</v>
      </c>
      <c r="CQ405" t="s">
        <v>86</v>
      </c>
      <c r="CR405" s="38">
        <v>3.6695504312984903</v>
      </c>
      <c r="CS405" s="38">
        <v>0</v>
      </c>
      <c r="CT405" s="38">
        <v>0</v>
      </c>
      <c r="CU405" s="38">
        <v>0.11298140280238202</v>
      </c>
      <c r="CV405" s="38">
        <v>0</v>
      </c>
      <c r="CW405" s="38">
        <v>2.2710460004361107E-2</v>
      </c>
      <c r="CX405" s="38">
        <v>0</v>
      </c>
      <c r="CY405" s="38">
        <v>0</v>
      </c>
      <c r="CZ405" s="38">
        <v>0</v>
      </c>
      <c r="DA405" s="38">
        <v>0</v>
      </c>
      <c r="DB405" s="38">
        <v>0</v>
      </c>
      <c r="DC405" s="38">
        <v>3.8052422941052337</v>
      </c>
      <c r="DF405" t="s">
        <v>87</v>
      </c>
      <c r="DG405" s="38">
        <v>0</v>
      </c>
      <c r="DH405" s="38">
        <v>0</v>
      </c>
      <c r="DI405" s="38">
        <v>0</v>
      </c>
      <c r="DJ405" s="38">
        <v>0</v>
      </c>
      <c r="DK405" s="38">
        <v>0</v>
      </c>
      <c r="DL405" s="38">
        <v>0</v>
      </c>
      <c r="DM405" s="38">
        <v>0</v>
      </c>
      <c r="DN405" s="38">
        <v>0</v>
      </c>
      <c r="DO405" s="38">
        <f t="shared" si="129"/>
        <v>0</v>
      </c>
      <c r="DQ405" s="38"/>
      <c r="DR405" s="38" t="s">
        <v>86</v>
      </c>
      <c r="DS405" s="38">
        <v>8.6205955943034082E-2</v>
      </c>
      <c r="DT405" s="38">
        <v>0</v>
      </c>
      <c r="DU405" s="38">
        <v>0</v>
      </c>
      <c r="DV405" s="38">
        <v>4.8296294302298891E-2</v>
      </c>
      <c r="DW405" s="38">
        <v>0</v>
      </c>
      <c r="DX405" s="38"/>
      <c r="DY405" s="38">
        <v>6.245360243172203E-2</v>
      </c>
      <c r="DZ405" s="38">
        <v>0</v>
      </c>
      <c r="EA405" s="38">
        <v>0</v>
      </c>
      <c r="EB405" s="38">
        <v>0.19695585267705501</v>
      </c>
      <c r="EE405" t="s">
        <v>88</v>
      </c>
      <c r="EF405" s="38">
        <v>0</v>
      </c>
      <c r="EG405" s="38">
        <v>0</v>
      </c>
      <c r="EH405" s="38">
        <v>0</v>
      </c>
      <c r="EI405" s="38">
        <v>0</v>
      </c>
      <c r="EJ405" s="38">
        <v>0</v>
      </c>
      <c r="EK405" s="38">
        <v>0</v>
      </c>
      <c r="EL405" s="38">
        <v>0</v>
      </c>
      <c r="EM405" s="38">
        <v>0</v>
      </c>
      <c r="EN405" s="38">
        <v>0</v>
      </c>
      <c r="EQ405" t="s">
        <v>88</v>
      </c>
      <c r="ER405" s="38">
        <v>0</v>
      </c>
      <c r="ES405" s="38">
        <v>0</v>
      </c>
      <c r="ET405" s="38">
        <v>0</v>
      </c>
      <c r="EU405" s="38">
        <v>0</v>
      </c>
      <c r="EV405" s="38">
        <v>0</v>
      </c>
      <c r="EW405" s="38">
        <v>0</v>
      </c>
      <c r="EX405" s="38">
        <v>0</v>
      </c>
      <c r="EY405" s="38">
        <v>0</v>
      </c>
      <c r="EZ405" s="38">
        <v>0</v>
      </c>
      <c r="FC405" t="s">
        <v>88</v>
      </c>
      <c r="FD405" s="38">
        <v>0</v>
      </c>
      <c r="FE405" s="38">
        <v>0</v>
      </c>
      <c r="FF405" s="38">
        <v>0</v>
      </c>
      <c r="FG405" s="38">
        <v>0</v>
      </c>
      <c r="FH405" s="38">
        <v>0</v>
      </c>
      <c r="FI405" s="38">
        <v>0</v>
      </c>
      <c r="FJ405" s="38">
        <v>0</v>
      </c>
      <c r="FK405" s="38">
        <v>0</v>
      </c>
      <c r="FL405" s="38">
        <v>0</v>
      </c>
      <c r="FP405" s="38"/>
      <c r="FQ405" s="38"/>
      <c r="FR405" s="38"/>
      <c r="FS405" s="38"/>
      <c r="FT405" s="38"/>
      <c r="FU405" s="38"/>
      <c r="FV405" s="38"/>
      <c r="GL405" s="38" t="s">
        <v>88</v>
      </c>
      <c r="GM405" s="38">
        <v>0</v>
      </c>
      <c r="GN405" s="38"/>
      <c r="GO405" s="38"/>
      <c r="GP405" s="38"/>
      <c r="GQ405" s="38"/>
      <c r="GR405" s="38"/>
      <c r="GS405" s="38"/>
      <c r="GT405" s="38"/>
      <c r="GU405" s="38">
        <v>0</v>
      </c>
      <c r="GX405" t="s">
        <v>122</v>
      </c>
      <c r="GY405" s="38">
        <v>0</v>
      </c>
      <c r="GZ405" s="38"/>
      <c r="HA405" s="38"/>
      <c r="HB405" s="38"/>
      <c r="HC405" s="38"/>
      <c r="HD405" s="38"/>
      <c r="HE405" s="38"/>
      <c r="HF405" s="38">
        <v>0</v>
      </c>
      <c r="HG405" s="38">
        <v>0</v>
      </c>
    </row>
    <row r="406" spans="1:215" x14ac:dyDescent="0.25">
      <c r="A406" s="93"/>
      <c r="B406" s="96"/>
      <c r="C406" s="22" t="s">
        <v>83</v>
      </c>
      <c r="D406" s="75"/>
      <c r="E406" s="79"/>
      <c r="F406" s="79"/>
      <c r="G406" s="79"/>
      <c r="H406" s="79"/>
      <c r="I406" s="80"/>
      <c r="J406" s="76"/>
      <c r="K406" s="79"/>
      <c r="L406" s="79"/>
      <c r="M406" s="79"/>
      <c r="N406" s="79"/>
      <c r="O406" s="80"/>
      <c r="P406" s="76"/>
      <c r="Q406" s="79"/>
      <c r="R406" s="79"/>
      <c r="S406" s="79"/>
      <c r="T406" s="79"/>
      <c r="U406" s="81"/>
      <c r="V406" s="75">
        <f t="shared" si="130"/>
        <v>0</v>
      </c>
      <c r="W406" s="82"/>
      <c r="X406" s="79"/>
      <c r="Y406" s="79"/>
      <c r="Z406" s="79"/>
      <c r="AA406" s="80"/>
      <c r="AB406" s="76"/>
      <c r="AC406" s="79"/>
      <c r="AD406" s="79"/>
      <c r="AE406" s="79"/>
      <c r="AF406" s="79"/>
      <c r="AG406" s="79"/>
      <c r="AH406" s="80"/>
      <c r="AI406" s="76"/>
      <c r="AJ406" s="79"/>
      <c r="AK406" s="79"/>
      <c r="AL406" s="79"/>
      <c r="AM406" s="79">
        <v>59.717636025782312</v>
      </c>
      <c r="AN406" s="83">
        <f t="shared" si="131"/>
        <v>59.717636025782312</v>
      </c>
      <c r="AO406" s="78">
        <f t="shared" si="132"/>
        <v>59.717636025782312</v>
      </c>
      <c r="AR406" t="s">
        <v>91</v>
      </c>
      <c r="AS406" s="38">
        <v>99.706622539100124</v>
      </c>
      <c r="AT406" s="38">
        <v>0</v>
      </c>
      <c r="AU406" s="38">
        <v>0</v>
      </c>
      <c r="AV406" s="38">
        <v>0</v>
      </c>
      <c r="AW406" s="38">
        <v>0</v>
      </c>
      <c r="AX406" s="38">
        <v>0</v>
      </c>
      <c r="AY406" s="38">
        <v>0</v>
      </c>
      <c r="AZ406" s="38">
        <v>0</v>
      </c>
      <c r="BA406" s="38">
        <v>0</v>
      </c>
      <c r="BB406" s="38">
        <v>0</v>
      </c>
      <c r="BC406" s="38">
        <v>0</v>
      </c>
      <c r="BD406" s="38">
        <v>99.706622539100124</v>
      </c>
      <c r="BF406" s="38"/>
      <c r="BG406" s="38" t="s">
        <v>89</v>
      </c>
      <c r="BH406" s="38">
        <v>0.929118234062696</v>
      </c>
      <c r="BI406" s="38">
        <v>0</v>
      </c>
      <c r="BJ406" s="38">
        <v>0</v>
      </c>
      <c r="BK406" s="38">
        <v>0</v>
      </c>
      <c r="BL406" s="38">
        <v>0</v>
      </c>
      <c r="BM406" s="38">
        <v>0</v>
      </c>
      <c r="BN406" s="38">
        <v>0</v>
      </c>
      <c r="BO406" s="38">
        <v>0</v>
      </c>
      <c r="BP406" s="38">
        <v>0</v>
      </c>
      <c r="BQ406" s="38">
        <v>0</v>
      </c>
      <c r="BR406" s="38">
        <v>0</v>
      </c>
      <c r="BS406" s="38">
        <v>0.929118234062696</v>
      </c>
      <c r="BT406" s="38"/>
      <c r="BV406" t="s">
        <v>85</v>
      </c>
      <c r="BW406" s="38">
        <v>8.6781125479238302E-2</v>
      </c>
      <c r="BX406" s="38">
        <v>0</v>
      </c>
      <c r="BY406" s="38">
        <v>0</v>
      </c>
      <c r="BZ406" s="38">
        <v>0</v>
      </c>
      <c r="CA406" s="38">
        <v>0</v>
      </c>
      <c r="CB406" s="38">
        <v>0</v>
      </c>
      <c r="CC406" s="38">
        <v>0</v>
      </c>
      <c r="CD406" s="38">
        <v>0</v>
      </c>
      <c r="CE406" s="38"/>
      <c r="CF406" s="38">
        <v>0</v>
      </c>
      <c r="CG406" s="38">
        <v>0</v>
      </c>
      <c r="CH406" s="38">
        <v>0</v>
      </c>
      <c r="CI406" s="38">
        <v>0</v>
      </c>
      <c r="CJ406" s="38">
        <v>0</v>
      </c>
      <c r="CK406" s="38"/>
      <c r="CL406" s="38">
        <v>0</v>
      </c>
      <c r="CM406" s="38">
        <v>0</v>
      </c>
      <c r="CN406" s="38">
        <v>8.6781125479238302E-2</v>
      </c>
      <c r="CQ406" t="s">
        <v>87</v>
      </c>
      <c r="CR406" s="38">
        <v>74.573257893808901</v>
      </c>
      <c r="CS406" s="38">
        <v>61.111249081751851</v>
      </c>
      <c r="CT406" s="38">
        <v>0</v>
      </c>
      <c r="CU406" s="38">
        <v>0</v>
      </c>
      <c r="CV406" s="38">
        <v>0</v>
      </c>
      <c r="CW406" s="38">
        <v>0</v>
      </c>
      <c r="CX406" s="38">
        <v>0</v>
      </c>
      <c r="CY406" s="38">
        <v>0</v>
      </c>
      <c r="CZ406" s="38">
        <v>0</v>
      </c>
      <c r="DA406" s="38">
        <v>0</v>
      </c>
      <c r="DB406" s="38">
        <v>0</v>
      </c>
      <c r="DC406" s="38">
        <v>135.68450697556074</v>
      </c>
      <c r="DF406" t="s">
        <v>88</v>
      </c>
      <c r="DG406" s="38">
        <v>8.5390292707360161E-4</v>
      </c>
      <c r="DH406" s="38">
        <v>0</v>
      </c>
      <c r="DI406" s="38">
        <v>0</v>
      </c>
      <c r="DJ406" s="38">
        <v>0</v>
      </c>
      <c r="DK406" s="38">
        <v>0</v>
      </c>
      <c r="DL406" s="38">
        <v>0</v>
      </c>
      <c r="DM406" s="38">
        <v>0</v>
      </c>
      <c r="DN406" s="38">
        <v>0</v>
      </c>
      <c r="DO406" s="38">
        <f t="shared" si="129"/>
        <v>8.5390292707360161E-4</v>
      </c>
      <c r="DQ406" s="38"/>
      <c r="DR406" s="38" t="s">
        <v>87</v>
      </c>
      <c r="DS406" s="38">
        <v>1.519891285887329</v>
      </c>
      <c r="DT406" s="38">
        <v>0.63839347435515337</v>
      </c>
      <c r="DU406" s="38">
        <v>0</v>
      </c>
      <c r="DV406" s="38">
        <v>0</v>
      </c>
      <c r="DW406" s="38">
        <v>0</v>
      </c>
      <c r="DX406" s="38"/>
      <c r="DY406" s="38">
        <v>0</v>
      </c>
      <c r="DZ406" s="38">
        <v>0</v>
      </c>
      <c r="EA406" s="38">
        <v>0</v>
      </c>
      <c r="EB406" s="38">
        <v>2.1582847602424824</v>
      </c>
      <c r="EE406" t="s">
        <v>89</v>
      </c>
      <c r="EF406" s="38">
        <v>0</v>
      </c>
      <c r="EG406" s="38">
        <v>0</v>
      </c>
      <c r="EH406" s="38">
        <v>0</v>
      </c>
      <c r="EI406" s="38">
        <v>0</v>
      </c>
      <c r="EJ406" s="38">
        <v>0</v>
      </c>
      <c r="EK406" s="38">
        <v>0</v>
      </c>
      <c r="EL406" s="38">
        <v>0</v>
      </c>
      <c r="EM406" s="38">
        <v>0</v>
      </c>
      <c r="EN406" s="38">
        <v>0</v>
      </c>
      <c r="EQ406" t="s">
        <v>89</v>
      </c>
      <c r="ER406" s="38">
        <v>0</v>
      </c>
      <c r="ES406" s="38">
        <v>0</v>
      </c>
      <c r="ET406" s="38">
        <v>0</v>
      </c>
      <c r="EU406" s="38">
        <v>0</v>
      </c>
      <c r="EV406" s="38">
        <v>0</v>
      </c>
      <c r="EW406" s="38">
        <v>0</v>
      </c>
      <c r="EX406" s="38">
        <v>0</v>
      </c>
      <c r="EY406" s="38">
        <v>0</v>
      </c>
      <c r="EZ406" s="38">
        <v>0</v>
      </c>
      <c r="FC406" t="s">
        <v>89</v>
      </c>
      <c r="FD406" s="38">
        <v>1.0963857846857144E-2</v>
      </c>
      <c r="FE406" s="38">
        <v>0</v>
      </c>
      <c r="FF406" s="38">
        <v>0</v>
      </c>
      <c r="FG406" s="38">
        <v>0</v>
      </c>
      <c r="FH406" s="38">
        <v>0</v>
      </c>
      <c r="FI406" s="38">
        <v>0</v>
      </c>
      <c r="FJ406" s="38">
        <v>0</v>
      </c>
      <c r="FK406" s="38">
        <v>0</v>
      </c>
      <c r="FL406" s="38">
        <v>1.0963857846857144E-2</v>
      </c>
      <c r="FP406" s="38"/>
      <c r="FQ406" s="38"/>
      <c r="FR406" s="38"/>
      <c r="FS406" s="38"/>
      <c r="FT406" s="38"/>
      <c r="FU406" s="38"/>
      <c r="FV406" s="38"/>
      <c r="GL406" s="38" t="s">
        <v>89</v>
      </c>
      <c r="GM406" s="38">
        <v>0</v>
      </c>
      <c r="GN406" s="38"/>
      <c r="GO406" s="38"/>
      <c r="GP406" s="38"/>
      <c r="GQ406" s="38"/>
      <c r="GR406" s="38"/>
      <c r="GS406" s="38"/>
      <c r="GT406" s="38"/>
      <c r="GU406" s="38">
        <v>0</v>
      </c>
      <c r="GX406" t="s">
        <v>89</v>
      </c>
      <c r="GY406" s="38">
        <v>0</v>
      </c>
      <c r="GZ406" s="38"/>
      <c r="HA406" s="38"/>
      <c r="HB406" s="38"/>
      <c r="HC406" s="38"/>
      <c r="HD406" s="38"/>
      <c r="HE406" s="38"/>
      <c r="HF406" s="38">
        <v>0</v>
      </c>
      <c r="HG406" s="38">
        <v>0</v>
      </c>
    </row>
    <row r="407" spans="1:215" x14ac:dyDescent="0.25">
      <c r="A407" s="93"/>
      <c r="B407" s="96"/>
      <c r="C407" s="23" t="s">
        <v>84</v>
      </c>
      <c r="D407" s="71"/>
      <c r="E407" s="72"/>
      <c r="F407" s="72"/>
      <c r="G407" s="72">
        <v>1595.5891032015397</v>
      </c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3"/>
      <c r="V407" s="71">
        <f t="shared" si="130"/>
        <v>1595.5891032015397</v>
      </c>
      <c r="W407" s="71"/>
      <c r="X407" s="72"/>
      <c r="Y407" s="72">
        <v>16.045108399278533</v>
      </c>
      <c r="Z407" s="72">
        <v>487.65771959858347</v>
      </c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>
        <v>0</v>
      </c>
      <c r="AL407" s="72"/>
      <c r="AM407" s="72">
        <v>10.826080088689173</v>
      </c>
      <c r="AN407" s="74">
        <f t="shared" si="131"/>
        <v>514.52890808655116</v>
      </c>
      <c r="AO407" s="74">
        <f t="shared" si="132"/>
        <v>2110.1180112880911</v>
      </c>
      <c r="AR407" t="s">
        <v>90</v>
      </c>
      <c r="AS407" s="38">
        <v>0.25073232179330912</v>
      </c>
      <c r="AT407" s="38">
        <v>0</v>
      </c>
      <c r="AU407" s="38">
        <v>0</v>
      </c>
      <c r="AV407" s="38">
        <v>0</v>
      </c>
      <c r="AW407" s="38">
        <v>0</v>
      </c>
      <c r="AX407" s="38">
        <v>0</v>
      </c>
      <c r="AY407" s="38">
        <v>0</v>
      </c>
      <c r="AZ407" s="38">
        <v>0</v>
      </c>
      <c r="BA407" s="38">
        <v>0</v>
      </c>
      <c r="BB407" s="38">
        <v>0</v>
      </c>
      <c r="BC407" s="38">
        <v>0</v>
      </c>
      <c r="BD407" s="38">
        <v>0.25073232179330912</v>
      </c>
      <c r="BF407" s="38"/>
      <c r="BG407" s="38" t="s">
        <v>90</v>
      </c>
      <c r="BH407" s="38">
        <v>0.69028796482838606</v>
      </c>
      <c r="BI407" s="38">
        <v>0</v>
      </c>
      <c r="BJ407" s="38">
        <v>0</v>
      </c>
      <c r="BK407" s="38">
        <v>0</v>
      </c>
      <c r="BL407" s="38">
        <v>0</v>
      </c>
      <c r="BM407" s="38">
        <v>0</v>
      </c>
      <c r="BN407" s="38">
        <v>0</v>
      </c>
      <c r="BO407" s="38">
        <v>0</v>
      </c>
      <c r="BP407" s="38">
        <v>0</v>
      </c>
      <c r="BQ407" s="38">
        <v>3.5893062354217407E-3</v>
      </c>
      <c r="BR407" s="38">
        <v>0</v>
      </c>
      <c r="BS407" s="38">
        <v>0.69387727106380781</v>
      </c>
      <c r="BT407" s="38"/>
      <c r="BV407" t="s">
        <v>86</v>
      </c>
      <c r="BW407" s="38">
        <v>2.3352325133254941E-3</v>
      </c>
      <c r="BX407" s="38">
        <v>0</v>
      </c>
      <c r="BY407" s="38">
        <v>0</v>
      </c>
      <c r="BZ407" s="38">
        <v>0.11775418118228892</v>
      </c>
      <c r="CA407" s="38">
        <v>0</v>
      </c>
      <c r="CB407" s="38">
        <v>0</v>
      </c>
      <c r="CC407" s="38">
        <v>0</v>
      </c>
      <c r="CD407" s="38">
        <v>0</v>
      </c>
      <c r="CE407" s="38"/>
      <c r="CF407" s="38">
        <v>2.4995224616885343E-3</v>
      </c>
      <c r="CG407" s="38">
        <v>0</v>
      </c>
      <c r="CH407" s="38">
        <v>0</v>
      </c>
      <c r="CI407" s="38">
        <v>0</v>
      </c>
      <c r="CJ407" s="38">
        <v>0</v>
      </c>
      <c r="CK407" s="38"/>
      <c r="CL407" s="38">
        <v>0</v>
      </c>
      <c r="CM407" s="38">
        <v>0</v>
      </c>
      <c r="CN407" s="38">
        <v>0.12258893615730296</v>
      </c>
      <c r="CQ407" t="s">
        <v>88</v>
      </c>
      <c r="CR407" s="38">
        <v>0.75153113161625451</v>
      </c>
      <c r="CS407" s="38">
        <v>0</v>
      </c>
      <c r="CT407" s="38">
        <v>0</v>
      </c>
      <c r="CU407" s="38">
        <v>0</v>
      </c>
      <c r="CV407" s="38">
        <v>0</v>
      </c>
      <c r="CW407" s="38">
        <v>0</v>
      </c>
      <c r="CX407" s="38">
        <v>0</v>
      </c>
      <c r="CY407" s="38">
        <v>0</v>
      </c>
      <c r="CZ407" s="38">
        <v>0</v>
      </c>
      <c r="DA407" s="38">
        <v>0</v>
      </c>
      <c r="DB407" s="38">
        <v>0</v>
      </c>
      <c r="DC407" s="38">
        <v>0.75153113161625451</v>
      </c>
      <c r="DF407" t="s">
        <v>89</v>
      </c>
      <c r="DG407" s="38">
        <v>9.7945971353863349E-5</v>
      </c>
      <c r="DH407" s="38">
        <v>0</v>
      </c>
      <c r="DI407" s="38">
        <v>0</v>
      </c>
      <c r="DJ407" s="38">
        <v>0</v>
      </c>
      <c r="DK407" s="38">
        <v>0</v>
      </c>
      <c r="DL407" s="38">
        <v>0</v>
      </c>
      <c r="DM407" s="38">
        <v>0</v>
      </c>
      <c r="DN407" s="38">
        <v>0</v>
      </c>
      <c r="DO407" s="38">
        <f t="shared" si="129"/>
        <v>9.7945971353863349E-5</v>
      </c>
      <c r="DQ407" s="38"/>
      <c r="DR407" s="38" t="s">
        <v>88</v>
      </c>
      <c r="DS407" s="38">
        <v>4.5241151175985241E-2</v>
      </c>
      <c r="DT407" s="38">
        <v>0</v>
      </c>
      <c r="DU407" s="38">
        <v>0</v>
      </c>
      <c r="DV407" s="38">
        <v>0</v>
      </c>
      <c r="DW407" s="38">
        <v>0</v>
      </c>
      <c r="DX407" s="38"/>
      <c r="DY407" s="38">
        <v>0</v>
      </c>
      <c r="DZ407" s="38">
        <v>0</v>
      </c>
      <c r="EA407" s="38">
        <v>0</v>
      </c>
      <c r="EB407" s="38">
        <v>4.5241151175985241E-2</v>
      </c>
      <c r="EE407" t="s">
        <v>90</v>
      </c>
      <c r="EF407" s="38">
        <v>3.0394005695753581E-2</v>
      </c>
      <c r="EG407" s="38">
        <v>0</v>
      </c>
      <c r="EH407" s="38">
        <v>0</v>
      </c>
      <c r="EI407" s="38">
        <v>0</v>
      </c>
      <c r="EJ407" s="38">
        <v>0</v>
      </c>
      <c r="EK407" s="38">
        <v>0</v>
      </c>
      <c r="EL407" s="38">
        <v>0</v>
      </c>
      <c r="EM407" s="38">
        <v>0</v>
      </c>
      <c r="EN407" s="38">
        <v>3.0394005695753581E-2</v>
      </c>
      <c r="EQ407" t="s">
        <v>90</v>
      </c>
      <c r="ER407" s="38">
        <v>0</v>
      </c>
      <c r="ES407" s="38">
        <v>0</v>
      </c>
      <c r="ET407" s="38">
        <v>0</v>
      </c>
      <c r="EU407" s="38">
        <v>0</v>
      </c>
      <c r="EV407" s="38">
        <v>0</v>
      </c>
      <c r="EW407" s="38">
        <v>0</v>
      </c>
      <c r="EX407" s="38">
        <v>0</v>
      </c>
      <c r="EY407" s="38">
        <v>0</v>
      </c>
      <c r="EZ407" s="38">
        <v>0</v>
      </c>
      <c r="FC407" t="s">
        <v>90</v>
      </c>
      <c r="FD407" s="38">
        <v>0.18455827375542858</v>
      </c>
      <c r="FE407" s="38">
        <v>0</v>
      </c>
      <c r="FF407" s="38">
        <v>0</v>
      </c>
      <c r="FG407" s="38">
        <v>0</v>
      </c>
      <c r="FH407" s="38">
        <v>0</v>
      </c>
      <c r="FI407" s="38">
        <v>0</v>
      </c>
      <c r="FJ407" s="38">
        <v>0</v>
      </c>
      <c r="FK407" s="38">
        <v>0</v>
      </c>
      <c r="FL407" s="38">
        <v>0.18455827375542858</v>
      </c>
      <c r="FP407" s="38"/>
      <c r="FQ407" s="38"/>
      <c r="FR407" s="38"/>
      <c r="FS407" s="38"/>
      <c r="FT407" s="38"/>
      <c r="FU407" s="38"/>
      <c r="FV407" s="38"/>
      <c r="GL407" s="38" t="s">
        <v>90</v>
      </c>
      <c r="GM407" s="38">
        <v>0</v>
      </c>
      <c r="GN407" s="38"/>
      <c r="GO407" s="38"/>
      <c r="GP407" s="38"/>
      <c r="GQ407" s="38"/>
      <c r="GR407" s="38">
        <v>0</v>
      </c>
      <c r="GS407" s="38">
        <v>0</v>
      </c>
      <c r="GT407" s="38"/>
      <c r="GU407" s="38">
        <v>0</v>
      </c>
      <c r="GX407" t="s">
        <v>123</v>
      </c>
      <c r="GY407" s="38">
        <v>0</v>
      </c>
      <c r="GZ407" s="38"/>
      <c r="HA407" s="38"/>
      <c r="HB407" s="38"/>
      <c r="HC407" s="38"/>
      <c r="HD407" s="38"/>
      <c r="HE407" s="38">
        <v>0</v>
      </c>
      <c r="HF407" s="38">
        <v>0</v>
      </c>
      <c r="HG407" s="38">
        <v>0</v>
      </c>
    </row>
    <row r="408" spans="1:215" ht="18" x14ac:dyDescent="0.25">
      <c r="A408" s="93"/>
      <c r="B408" s="96"/>
      <c r="C408" s="22" t="s">
        <v>85</v>
      </c>
      <c r="D408" s="75"/>
      <c r="E408" s="79"/>
      <c r="F408" s="79"/>
      <c r="G408" s="79"/>
      <c r="H408" s="79"/>
      <c r="I408" s="80"/>
      <c r="J408" s="76"/>
      <c r="K408" s="79"/>
      <c r="L408" s="79"/>
      <c r="M408" s="79"/>
      <c r="N408" s="79"/>
      <c r="O408" s="80"/>
      <c r="P408" s="76"/>
      <c r="Q408" s="79"/>
      <c r="R408" s="79"/>
      <c r="S408" s="79"/>
      <c r="T408" s="79"/>
      <c r="U408" s="81"/>
      <c r="V408" s="75">
        <f t="shared" si="130"/>
        <v>0</v>
      </c>
      <c r="W408" s="82"/>
      <c r="X408" s="79"/>
      <c r="Y408" s="79"/>
      <c r="Z408" s="79"/>
      <c r="AA408" s="80"/>
      <c r="AB408" s="76"/>
      <c r="AC408" s="79"/>
      <c r="AD408" s="79"/>
      <c r="AE408" s="79"/>
      <c r="AF408" s="79"/>
      <c r="AG408" s="79"/>
      <c r="AH408" s="80"/>
      <c r="AI408" s="76"/>
      <c r="AJ408" s="79"/>
      <c r="AK408" s="79"/>
      <c r="AL408" s="79"/>
      <c r="AM408" s="79">
        <v>28.832231019434495</v>
      </c>
      <c r="AN408" s="83">
        <f t="shared" si="131"/>
        <v>28.832231019434495</v>
      </c>
      <c r="AO408" s="78">
        <f t="shared" si="132"/>
        <v>28.832231019434495</v>
      </c>
      <c r="AR408" t="s">
        <v>105</v>
      </c>
      <c r="AS408" s="38">
        <v>0</v>
      </c>
      <c r="AT408" s="38">
        <v>0</v>
      </c>
      <c r="AU408" s="38">
        <v>0</v>
      </c>
      <c r="AV408" s="38">
        <v>0</v>
      </c>
      <c r="AW408" s="38">
        <v>0</v>
      </c>
      <c r="AX408" s="38">
        <v>0</v>
      </c>
      <c r="AY408" s="38">
        <v>0</v>
      </c>
      <c r="AZ408" s="38">
        <v>0</v>
      </c>
      <c r="BA408" s="38">
        <v>102.985753965592</v>
      </c>
      <c r="BB408" s="38">
        <v>0</v>
      </c>
      <c r="BC408" s="38">
        <v>0</v>
      </c>
      <c r="BD408" s="38">
        <v>102.985753965592</v>
      </c>
      <c r="BF408" s="38"/>
      <c r="BG408" s="38" t="s">
        <v>81</v>
      </c>
      <c r="BH408" s="38">
        <v>2.4990409689984925</v>
      </c>
      <c r="BI408" s="38">
        <v>0</v>
      </c>
      <c r="BJ408" s="38">
        <v>0</v>
      </c>
      <c r="BK408" s="38">
        <v>0</v>
      </c>
      <c r="BL408" s="38">
        <v>0</v>
      </c>
      <c r="BM408" s="38">
        <v>0</v>
      </c>
      <c r="BN408" s="38">
        <v>0</v>
      </c>
      <c r="BO408" s="38">
        <v>2.0744584607543325E-2</v>
      </c>
      <c r="BP408" s="38">
        <v>2.0744584607543325E-2</v>
      </c>
      <c r="BQ408" s="38">
        <v>34.457984765941177</v>
      </c>
      <c r="BR408" s="38">
        <v>4.3538795621113936E-2</v>
      </c>
      <c r="BS408" s="38">
        <v>37.04205369977587</v>
      </c>
      <c r="BT408" s="38"/>
      <c r="BV408" t="s">
        <v>87</v>
      </c>
      <c r="BW408" s="38">
        <v>4.621729440811647E-2</v>
      </c>
      <c r="BX408" s="38">
        <v>0</v>
      </c>
      <c r="BY408" s="38">
        <v>0</v>
      </c>
      <c r="BZ408" s="38">
        <v>0</v>
      </c>
      <c r="CA408" s="38">
        <v>0</v>
      </c>
      <c r="CB408" s="38">
        <v>0</v>
      </c>
      <c r="CC408" s="38">
        <v>0</v>
      </c>
      <c r="CD408" s="38">
        <v>0</v>
      </c>
      <c r="CE408" s="38"/>
      <c r="CF408" s="38">
        <v>0</v>
      </c>
      <c r="CG408" s="38">
        <v>0</v>
      </c>
      <c r="CH408" s="38">
        <v>0</v>
      </c>
      <c r="CI408" s="38">
        <v>0</v>
      </c>
      <c r="CJ408" s="38">
        <v>0</v>
      </c>
      <c r="CK408" s="38"/>
      <c r="CL408" s="38">
        <v>0</v>
      </c>
      <c r="CM408" s="38">
        <v>0</v>
      </c>
      <c r="CN408" s="38">
        <v>4.621729440811647E-2</v>
      </c>
      <c r="CQ408" t="s">
        <v>89</v>
      </c>
      <c r="CR408" s="38">
        <v>0.20920008570093193</v>
      </c>
      <c r="CS408" s="38">
        <v>0</v>
      </c>
      <c r="CT408" s="38">
        <v>0</v>
      </c>
      <c r="CU408" s="38">
        <v>0</v>
      </c>
      <c r="CV408" s="38">
        <v>0</v>
      </c>
      <c r="CW408" s="38">
        <v>0</v>
      </c>
      <c r="CX408" s="38">
        <v>0</v>
      </c>
      <c r="CY408" s="38">
        <v>0</v>
      </c>
      <c r="CZ408" s="38">
        <v>0</v>
      </c>
      <c r="DA408" s="38">
        <v>0</v>
      </c>
      <c r="DB408" s="38">
        <v>0</v>
      </c>
      <c r="DC408" s="38">
        <v>0.20920008570093193</v>
      </c>
      <c r="DF408" t="s">
        <v>90</v>
      </c>
      <c r="DG408" s="38">
        <v>9.3825278831758206E-3</v>
      </c>
      <c r="DH408" s="38">
        <v>0</v>
      </c>
      <c r="DI408" s="38">
        <v>0</v>
      </c>
      <c r="DJ408" s="38">
        <v>0</v>
      </c>
      <c r="DK408" s="38">
        <v>0</v>
      </c>
      <c r="DL408" s="38">
        <v>0</v>
      </c>
      <c r="DM408" s="38">
        <v>4.8729765091242989E-4</v>
      </c>
      <c r="DN408" s="38">
        <v>1.0836935078581266E-3</v>
      </c>
      <c r="DO408" s="38">
        <f t="shared" si="129"/>
        <v>1.0953519041946377E-2</v>
      </c>
      <c r="DQ408" s="38"/>
      <c r="DR408" s="38" t="s">
        <v>89</v>
      </c>
      <c r="DS408" s="38">
        <v>4.4469402601294304E-2</v>
      </c>
      <c r="DT408" s="38">
        <v>0</v>
      </c>
      <c r="DU408" s="38">
        <v>0</v>
      </c>
      <c r="DV408" s="38">
        <v>0</v>
      </c>
      <c r="DW408" s="38">
        <v>0</v>
      </c>
      <c r="DX408" s="38"/>
      <c r="DY408" s="38">
        <v>0</v>
      </c>
      <c r="DZ408" s="38">
        <v>0</v>
      </c>
      <c r="EA408" s="38">
        <v>0</v>
      </c>
      <c r="EB408" s="38">
        <v>4.4469402601294304E-2</v>
      </c>
      <c r="EE408" t="s">
        <v>81</v>
      </c>
      <c r="EF408" s="38">
        <v>0</v>
      </c>
      <c r="EG408" s="38">
        <v>0</v>
      </c>
      <c r="EH408" s="38">
        <v>0</v>
      </c>
      <c r="EI408" s="38">
        <v>0</v>
      </c>
      <c r="EJ408" s="38">
        <v>0</v>
      </c>
      <c r="EK408" s="38">
        <v>0</v>
      </c>
      <c r="EL408" s="38">
        <v>0</v>
      </c>
      <c r="EM408" s="38">
        <v>0</v>
      </c>
      <c r="EN408" s="38">
        <v>0</v>
      </c>
      <c r="EQ408" t="s">
        <v>81</v>
      </c>
      <c r="ER408" s="38">
        <v>0</v>
      </c>
      <c r="ES408" s="38">
        <v>0</v>
      </c>
      <c r="ET408" s="38">
        <v>38.827215985875206</v>
      </c>
      <c r="EU408" s="38">
        <v>0</v>
      </c>
      <c r="EV408" s="38">
        <v>0</v>
      </c>
      <c r="EW408" s="38">
        <v>0</v>
      </c>
      <c r="EX408" s="38">
        <v>0</v>
      </c>
      <c r="EY408" s="38">
        <v>0</v>
      </c>
      <c r="EZ408" s="38">
        <v>38.827215985875206</v>
      </c>
      <c r="FC408" t="s">
        <v>81</v>
      </c>
      <c r="FD408" s="38">
        <v>32.249824132575711</v>
      </c>
      <c r="FE408" s="38">
        <v>0</v>
      </c>
      <c r="FF408" s="38">
        <v>0</v>
      </c>
      <c r="FG408" s="38">
        <v>0</v>
      </c>
      <c r="FH408" s="38">
        <v>0</v>
      </c>
      <c r="FI408" s="38">
        <v>0</v>
      </c>
      <c r="FJ408" s="38">
        <v>0</v>
      </c>
      <c r="FK408" s="38">
        <v>1.7223623999999998E-3</v>
      </c>
      <c r="FL408" s="38">
        <v>32.251546494975713</v>
      </c>
      <c r="FP408" s="38"/>
      <c r="FQ408" s="38"/>
      <c r="FR408" s="38"/>
      <c r="FS408" s="38"/>
      <c r="FT408" s="38"/>
      <c r="FU408" s="38"/>
      <c r="FV408" s="38"/>
      <c r="GL408" s="38" t="s">
        <v>118</v>
      </c>
      <c r="GM408" s="38">
        <v>0</v>
      </c>
      <c r="GN408" s="38"/>
      <c r="GO408" s="38"/>
      <c r="GP408" s="38"/>
      <c r="GQ408" s="38"/>
      <c r="GR408" s="38"/>
      <c r="GS408" s="38">
        <v>1.0211830854587973</v>
      </c>
      <c r="GT408" s="38"/>
      <c r="GU408" s="38">
        <v>1.0211830854587973</v>
      </c>
      <c r="GX408" t="s">
        <v>91</v>
      </c>
      <c r="GY408" s="38">
        <v>0</v>
      </c>
      <c r="GZ408" s="38"/>
      <c r="HA408" s="38"/>
      <c r="HB408" s="38"/>
      <c r="HC408" s="38"/>
      <c r="HD408" s="38"/>
      <c r="HE408" s="38"/>
      <c r="HF408" s="38">
        <v>0</v>
      </c>
      <c r="HG408" s="38">
        <v>0</v>
      </c>
    </row>
    <row r="409" spans="1:215" ht="18" x14ac:dyDescent="0.25">
      <c r="A409" s="93"/>
      <c r="B409" s="96"/>
      <c r="C409" s="23" t="s">
        <v>86</v>
      </c>
      <c r="D409" s="71"/>
      <c r="E409" s="72"/>
      <c r="F409" s="72"/>
      <c r="G409" s="72">
        <v>143.91017085975437</v>
      </c>
      <c r="H409" s="72"/>
      <c r="I409" s="72"/>
      <c r="J409" s="72"/>
      <c r="K409" s="72"/>
      <c r="L409" s="72"/>
      <c r="M409" s="72">
        <v>2.1998777000748531</v>
      </c>
      <c r="N409" s="72"/>
      <c r="O409" s="72"/>
      <c r="P409" s="72"/>
      <c r="Q409" s="72"/>
      <c r="R409" s="72"/>
      <c r="S409" s="72"/>
      <c r="T409" s="72"/>
      <c r="U409" s="73"/>
      <c r="V409" s="71">
        <f t="shared" si="130"/>
        <v>146.11004855982924</v>
      </c>
      <c r="W409" s="71"/>
      <c r="X409" s="72"/>
      <c r="Y409" s="72">
        <v>1.1217097919594499</v>
      </c>
      <c r="Z409" s="72">
        <v>16.615035048298118</v>
      </c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>
        <v>0</v>
      </c>
      <c r="AL409" s="72"/>
      <c r="AM409" s="72">
        <v>5.5695863892423878</v>
      </c>
      <c r="AN409" s="74">
        <f t="shared" si="131"/>
        <v>23.306331229499957</v>
      </c>
      <c r="AO409" s="74">
        <f t="shared" si="132"/>
        <v>169.4163797893292</v>
      </c>
      <c r="AR409" t="s">
        <v>102</v>
      </c>
      <c r="AS409" s="38">
        <v>140.19611433323647</v>
      </c>
      <c r="AT409" s="38">
        <v>2.3175124966491927</v>
      </c>
      <c r="AU409" s="38">
        <v>492.426109106669</v>
      </c>
      <c r="AV409" s="38">
        <v>1747.5505845827849</v>
      </c>
      <c r="AW409" s="38">
        <v>14.220719018635251</v>
      </c>
      <c r="AX409" s="38">
        <v>0.70228090540800003</v>
      </c>
      <c r="AY409" s="38">
        <v>0</v>
      </c>
      <c r="AZ409" s="38">
        <v>0</v>
      </c>
      <c r="BA409" s="38">
        <v>102.985753965592</v>
      </c>
      <c r="BB409" s="38">
        <v>0</v>
      </c>
      <c r="BC409" s="38">
        <v>0</v>
      </c>
      <c r="BD409" s="38">
        <v>2500.3990744089747</v>
      </c>
      <c r="BF409" s="38"/>
      <c r="BG409" s="38" t="s">
        <v>91</v>
      </c>
      <c r="BH409" s="38">
        <v>51.843844485154442</v>
      </c>
      <c r="BI409" s="38">
        <v>0</v>
      </c>
      <c r="BJ409" s="38">
        <v>0</v>
      </c>
      <c r="BK409" s="38">
        <v>0</v>
      </c>
      <c r="BL409" s="38">
        <v>0</v>
      </c>
      <c r="BM409" s="38">
        <v>0</v>
      </c>
      <c r="BN409" s="38">
        <v>0</v>
      </c>
      <c r="BO409" s="38">
        <v>0</v>
      </c>
      <c r="BP409" s="38">
        <v>0</v>
      </c>
      <c r="BQ409" s="38">
        <v>0</v>
      </c>
      <c r="BR409" s="38">
        <v>0</v>
      </c>
      <c r="BS409" s="38">
        <v>51.843844485154442</v>
      </c>
      <c r="BT409" s="38"/>
      <c r="BV409" t="s">
        <v>88</v>
      </c>
      <c r="BW409" s="38">
        <v>4.9474167406856631E-2</v>
      </c>
      <c r="BX409" s="38">
        <v>0</v>
      </c>
      <c r="BY409" s="38">
        <v>0</v>
      </c>
      <c r="BZ409" s="38">
        <v>0</v>
      </c>
      <c r="CA409" s="38">
        <v>0</v>
      </c>
      <c r="CB409" s="38">
        <v>0</v>
      </c>
      <c r="CC409" s="38">
        <v>0</v>
      </c>
      <c r="CD409" s="38">
        <v>0</v>
      </c>
      <c r="CE409" s="38"/>
      <c r="CF409" s="38">
        <v>0</v>
      </c>
      <c r="CG409" s="38">
        <v>0</v>
      </c>
      <c r="CH409" s="38">
        <v>0</v>
      </c>
      <c r="CI409" s="38">
        <v>0</v>
      </c>
      <c r="CJ409" s="38">
        <v>0</v>
      </c>
      <c r="CK409" s="38"/>
      <c r="CL409" s="38">
        <v>0</v>
      </c>
      <c r="CM409" s="38">
        <v>0</v>
      </c>
      <c r="CN409" s="38">
        <v>4.9474167406856631E-2</v>
      </c>
      <c r="CQ409" t="s">
        <v>90</v>
      </c>
      <c r="CR409" s="38">
        <v>327.71374506037449</v>
      </c>
      <c r="CS409" s="38">
        <v>0</v>
      </c>
      <c r="CT409" s="38">
        <v>0</v>
      </c>
      <c r="CU409" s="38">
        <v>0</v>
      </c>
      <c r="CV409" s="38">
        <v>0</v>
      </c>
      <c r="CW409" s="38">
        <v>0</v>
      </c>
      <c r="CX409" s="38">
        <v>0</v>
      </c>
      <c r="CY409" s="38">
        <v>0</v>
      </c>
      <c r="CZ409" s="38">
        <v>6.6765374749449121E-3</v>
      </c>
      <c r="DA409" s="38">
        <v>2.7105952022399241E-2</v>
      </c>
      <c r="DB409" s="38">
        <v>0</v>
      </c>
      <c r="DC409" s="38">
        <v>327.74752754987185</v>
      </c>
      <c r="DF409" t="s">
        <v>91</v>
      </c>
      <c r="DG409" s="38">
        <v>2.4526421862150188E-3</v>
      </c>
      <c r="DH409" s="38">
        <v>0</v>
      </c>
      <c r="DI409" s="38">
        <v>0</v>
      </c>
      <c r="DJ409" s="38">
        <v>0</v>
      </c>
      <c r="DK409" s="38">
        <v>0</v>
      </c>
      <c r="DL409" s="38">
        <v>0</v>
      </c>
      <c r="DM409" s="38">
        <v>0</v>
      </c>
      <c r="DN409" s="38">
        <v>0</v>
      </c>
      <c r="DO409" s="38">
        <f t="shared" si="129"/>
        <v>2.4526421862150188E-3</v>
      </c>
      <c r="DQ409" s="38"/>
      <c r="DR409" s="38" t="s">
        <v>90</v>
      </c>
      <c r="DS409" s="38">
        <v>0.76523560199363438</v>
      </c>
      <c r="DT409" s="38">
        <v>0</v>
      </c>
      <c r="DU409" s="38">
        <v>0</v>
      </c>
      <c r="DV409" s="38">
        <v>0</v>
      </c>
      <c r="DW409" s="38">
        <v>0</v>
      </c>
      <c r="DX409" s="38"/>
      <c r="DY409" s="38">
        <v>0</v>
      </c>
      <c r="DZ409" s="38">
        <v>1.2449982125747716E-2</v>
      </c>
      <c r="EA409" s="38">
        <v>3.4160692532943411E-2</v>
      </c>
      <c r="EB409" s="38">
        <v>0.81184627665232556</v>
      </c>
      <c r="EE409" t="s">
        <v>91</v>
      </c>
      <c r="EF409" s="38">
        <v>10.655230283693962</v>
      </c>
      <c r="EG409" s="38">
        <v>0</v>
      </c>
      <c r="EH409" s="38">
        <v>0</v>
      </c>
      <c r="EI409" s="38">
        <v>0</v>
      </c>
      <c r="EJ409" s="38">
        <v>0</v>
      </c>
      <c r="EK409" s="38">
        <v>0</v>
      </c>
      <c r="EL409" s="38">
        <v>0</v>
      </c>
      <c r="EM409" s="38">
        <v>0</v>
      </c>
      <c r="EN409" s="38">
        <v>10.655230283693962</v>
      </c>
      <c r="EQ409" t="s">
        <v>91</v>
      </c>
      <c r="ER409" s="38">
        <v>36.910721123218174</v>
      </c>
      <c r="ES409" s="38">
        <v>0</v>
      </c>
      <c r="ET409" s="38">
        <v>0</v>
      </c>
      <c r="EU409" s="38">
        <v>0</v>
      </c>
      <c r="EV409" s="38">
        <v>0</v>
      </c>
      <c r="EW409" s="38">
        <v>0</v>
      </c>
      <c r="EX409" s="38">
        <v>0</v>
      </c>
      <c r="EY409" s="38">
        <v>0</v>
      </c>
      <c r="EZ409" s="38">
        <v>36.910721123218174</v>
      </c>
      <c r="FC409" t="s">
        <v>91</v>
      </c>
      <c r="FD409" s="38">
        <v>11.327592942360781</v>
      </c>
      <c r="FE409" s="38">
        <v>0</v>
      </c>
      <c r="FF409" s="38">
        <v>0</v>
      </c>
      <c r="FG409" s="38">
        <v>0</v>
      </c>
      <c r="FH409" s="38">
        <v>0</v>
      </c>
      <c r="FI409" s="38">
        <v>0</v>
      </c>
      <c r="FJ409" s="38">
        <v>0</v>
      </c>
      <c r="FK409" s="38">
        <v>0</v>
      </c>
      <c r="FL409" s="38">
        <v>11.327592942360781</v>
      </c>
      <c r="FP409" s="38"/>
      <c r="FQ409" s="38"/>
      <c r="FR409" s="38"/>
      <c r="FS409" s="38"/>
      <c r="FT409" s="38"/>
      <c r="FU409" s="38"/>
      <c r="FV409" s="38"/>
      <c r="GL409" s="38" t="s">
        <v>91</v>
      </c>
      <c r="GM409" s="38">
        <v>0</v>
      </c>
      <c r="GN409" s="38"/>
      <c r="GO409" s="38"/>
      <c r="GP409" s="38"/>
      <c r="GQ409" s="38"/>
      <c r="GS409" s="38"/>
      <c r="GT409" s="38"/>
      <c r="GU409" s="38">
        <v>0</v>
      </c>
      <c r="GX409" t="s">
        <v>76</v>
      </c>
      <c r="GY409" s="38">
        <v>0</v>
      </c>
      <c r="GZ409" s="38">
        <v>0</v>
      </c>
      <c r="HA409" s="38">
        <v>0</v>
      </c>
      <c r="HB409" s="38">
        <v>0</v>
      </c>
      <c r="HC409" s="38">
        <v>0</v>
      </c>
      <c r="HD409" s="38">
        <v>0</v>
      </c>
      <c r="HE409" s="38">
        <v>0</v>
      </c>
      <c r="HF409" s="38">
        <v>0</v>
      </c>
      <c r="HG409" s="38">
        <v>0</v>
      </c>
    </row>
    <row r="410" spans="1:215" ht="18" x14ac:dyDescent="0.25">
      <c r="A410" s="93"/>
      <c r="B410" s="96"/>
      <c r="C410" s="22" t="s">
        <v>87</v>
      </c>
      <c r="D410" s="75"/>
      <c r="E410" s="76">
        <v>3.3863507705310839E-2</v>
      </c>
      <c r="F410" s="76"/>
      <c r="G410" s="76">
        <v>23.028653512759103</v>
      </c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7"/>
      <c r="V410" s="75">
        <f t="shared" si="130"/>
        <v>23.062517020464412</v>
      </c>
      <c r="W410" s="75"/>
      <c r="X410" s="76"/>
      <c r="Y410" s="76"/>
      <c r="Z410" s="76">
        <v>66.949228263711248</v>
      </c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>
        <v>2.3175124966491927</v>
      </c>
      <c r="AL410" s="76"/>
      <c r="AM410" s="76">
        <v>115.33495563886552</v>
      </c>
      <c r="AN410" s="78">
        <f t="shared" si="131"/>
        <v>184.60169639922594</v>
      </c>
      <c r="AO410" s="78">
        <f t="shared" si="132"/>
        <v>207.66421341969036</v>
      </c>
      <c r="BF410" s="38"/>
      <c r="BG410" s="38" t="s">
        <v>76</v>
      </c>
      <c r="BH410" s="38">
        <v>91.435781576202032</v>
      </c>
      <c r="BI410" s="38">
        <v>12.499687255495504</v>
      </c>
      <c r="BJ410" s="38">
        <v>0</v>
      </c>
      <c r="BK410" s="38">
        <v>12.065290538338189</v>
      </c>
      <c r="BL410" s="38">
        <v>2.8560352278948926</v>
      </c>
      <c r="BM410" s="38">
        <v>1.4099332097690815</v>
      </c>
      <c r="BN410" s="38">
        <v>3.3863507705310839E-2</v>
      </c>
      <c r="BO410" s="38">
        <v>2.0744584607543325E-2</v>
      </c>
      <c r="BP410" s="38">
        <v>2.0744584607543325E-2</v>
      </c>
      <c r="BQ410" s="38">
        <v>34.461574072176596</v>
      </c>
      <c r="BR410" s="38">
        <v>4.3538795621113936E-2</v>
      </c>
      <c r="BS410" s="38">
        <v>154.84719335241783</v>
      </c>
      <c r="BT410" s="38"/>
      <c r="BV410" t="s">
        <v>89</v>
      </c>
      <c r="BW410" s="38">
        <v>4.2698984789933898E-2</v>
      </c>
      <c r="BX410" s="38">
        <v>0</v>
      </c>
      <c r="BY410" s="38">
        <v>0</v>
      </c>
      <c r="BZ410" s="38">
        <v>0</v>
      </c>
      <c r="CA410" s="38">
        <v>0</v>
      </c>
      <c r="CB410" s="38">
        <v>0</v>
      </c>
      <c r="CC410" s="38">
        <v>0</v>
      </c>
      <c r="CD410" s="38">
        <v>0</v>
      </c>
      <c r="CE410" s="38"/>
      <c r="CF410" s="38">
        <v>0</v>
      </c>
      <c r="CG410" s="38">
        <v>0</v>
      </c>
      <c r="CH410" s="38">
        <v>0</v>
      </c>
      <c r="CI410" s="38">
        <v>0</v>
      </c>
      <c r="CJ410" s="38">
        <v>0</v>
      </c>
      <c r="CK410" s="38"/>
      <c r="CL410" s="38">
        <v>0</v>
      </c>
      <c r="CM410" s="38">
        <v>0</v>
      </c>
      <c r="CN410" s="38">
        <v>4.2698984789933898E-2</v>
      </c>
      <c r="CQ410" t="s">
        <v>91</v>
      </c>
      <c r="CR410" s="38">
        <v>3.0041639453674622</v>
      </c>
      <c r="CS410" s="38">
        <v>0</v>
      </c>
      <c r="CT410" s="38">
        <v>0</v>
      </c>
      <c r="CU410" s="38">
        <v>0</v>
      </c>
      <c r="CV410" s="38">
        <v>0</v>
      </c>
      <c r="CW410" s="38">
        <v>0</v>
      </c>
      <c r="CX410" s="38">
        <v>0</v>
      </c>
      <c r="CY410" s="38">
        <v>0</v>
      </c>
      <c r="CZ410" s="38">
        <v>0</v>
      </c>
      <c r="DA410" s="38">
        <v>0</v>
      </c>
      <c r="DB410" s="38">
        <v>0</v>
      </c>
      <c r="DC410" s="38">
        <v>3.0041639453674622</v>
      </c>
      <c r="DF410" t="s">
        <v>76</v>
      </c>
      <c r="DG410" s="38">
        <v>1.6527732691363622E-2</v>
      </c>
      <c r="DH410" s="38">
        <v>5.4173240851425625E-3</v>
      </c>
      <c r="DI410" s="38">
        <v>0</v>
      </c>
      <c r="DJ410" s="38">
        <v>3.0431517950843014E-2</v>
      </c>
      <c r="DK410" s="38">
        <v>0</v>
      </c>
      <c r="DL410" s="38">
        <v>0</v>
      </c>
      <c r="DM410" s="38">
        <v>0.12041797531547098</v>
      </c>
      <c r="DN410" s="38">
        <v>2.5959536558211704E-2</v>
      </c>
      <c r="DO410" s="38">
        <f t="shared" si="129"/>
        <v>0.19875408660103189</v>
      </c>
      <c r="DQ410" s="38"/>
      <c r="DR410" s="38" t="s">
        <v>91</v>
      </c>
      <c r="DS410" s="38">
        <v>1.1114722832792738</v>
      </c>
      <c r="DT410" s="38">
        <v>0</v>
      </c>
      <c r="DU410" s="38">
        <v>0</v>
      </c>
      <c r="DV410" s="38">
        <v>0</v>
      </c>
      <c r="DW410" s="38">
        <v>0</v>
      </c>
      <c r="DX410" s="38"/>
      <c r="DY410" s="38">
        <v>0</v>
      </c>
      <c r="DZ410" s="38">
        <v>0</v>
      </c>
      <c r="EA410" s="38">
        <v>0</v>
      </c>
      <c r="EB410" s="38">
        <v>1.1114722832792738</v>
      </c>
      <c r="EE410" t="s">
        <v>76</v>
      </c>
      <c r="EF410" s="38">
        <v>22.334657058219946</v>
      </c>
      <c r="EG410" s="38">
        <v>0</v>
      </c>
      <c r="EH410" s="38">
        <v>0</v>
      </c>
      <c r="EI410" s="38">
        <v>0</v>
      </c>
      <c r="EJ410" s="38">
        <v>0</v>
      </c>
      <c r="EK410" s="38">
        <v>0</v>
      </c>
      <c r="EL410" s="38">
        <v>0</v>
      </c>
      <c r="EM410" s="38">
        <v>0</v>
      </c>
      <c r="EN410" s="38">
        <v>22.334657058219946</v>
      </c>
      <c r="EQ410" t="s">
        <v>76</v>
      </c>
      <c r="ER410" s="38">
        <v>41.422145764293752</v>
      </c>
      <c r="ES410" s="38">
        <v>0</v>
      </c>
      <c r="ET410" s="38">
        <v>38.827215985875206</v>
      </c>
      <c r="EU410" s="38">
        <v>0</v>
      </c>
      <c r="EV410" s="38">
        <v>0</v>
      </c>
      <c r="EW410" s="38">
        <v>0</v>
      </c>
      <c r="EX410" s="38">
        <v>0</v>
      </c>
      <c r="EY410" s="38">
        <v>0</v>
      </c>
      <c r="EZ410" s="38">
        <v>80.249361750168958</v>
      </c>
      <c r="FC410" t="s">
        <v>76</v>
      </c>
      <c r="FD410" s="38">
        <v>80.778523845404152</v>
      </c>
      <c r="FE410" s="38">
        <v>0.97150648319999999</v>
      </c>
      <c r="FF410" s="38">
        <v>0</v>
      </c>
      <c r="FG410" s="38">
        <v>1.1469970285714286</v>
      </c>
      <c r="FH410" s="38">
        <v>0</v>
      </c>
      <c r="FI410" s="38">
        <v>0</v>
      </c>
      <c r="FJ410" s="38">
        <v>0</v>
      </c>
      <c r="FK410" s="38">
        <v>1.7223623999999998E-3</v>
      </c>
      <c r="FL410" s="38">
        <v>82.898749719575591</v>
      </c>
      <c r="FP410" s="38"/>
      <c r="FQ410" s="38"/>
      <c r="FR410" s="38"/>
      <c r="FS410" s="38"/>
      <c r="FT410" s="38"/>
      <c r="FU410" s="38"/>
      <c r="FV410" s="38"/>
      <c r="GL410" s="38" t="s">
        <v>119</v>
      </c>
      <c r="GM410" s="38"/>
      <c r="GN410" s="38">
        <v>3.9283648046960105</v>
      </c>
      <c r="GO410" s="38">
        <v>0</v>
      </c>
      <c r="GP410" s="38"/>
      <c r="GQ410" s="38"/>
      <c r="GR410" s="38">
        <v>0</v>
      </c>
      <c r="GS410" s="38">
        <v>480.52327218815134</v>
      </c>
      <c r="GT410" s="38">
        <v>172.49685228500448</v>
      </c>
      <c r="GU410" s="38">
        <v>656.94848927785188</v>
      </c>
      <c r="HF410">
        <v>0</v>
      </c>
    </row>
    <row r="411" spans="1:215" ht="18" x14ac:dyDescent="0.25">
      <c r="A411" s="93"/>
      <c r="B411" s="96"/>
      <c r="C411" s="23" t="s">
        <v>88</v>
      </c>
      <c r="D411" s="71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3"/>
      <c r="V411" s="71">
        <f t="shared" si="130"/>
        <v>0</v>
      </c>
      <c r="W411" s="71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>
        <v>9.098862181586636</v>
      </c>
      <c r="AN411" s="74">
        <f t="shared" si="131"/>
        <v>9.098862181586636</v>
      </c>
      <c r="AO411" s="74">
        <f t="shared" si="132"/>
        <v>9.098862181586636</v>
      </c>
      <c r="AS411" t="s">
        <v>128</v>
      </c>
      <c r="BV411" t="s">
        <v>90</v>
      </c>
      <c r="BW411" s="38">
        <v>0.1139232150967828</v>
      </c>
      <c r="BX411" s="38">
        <v>0</v>
      </c>
      <c r="BY411" s="38">
        <v>0</v>
      </c>
      <c r="BZ411" s="38">
        <v>0</v>
      </c>
      <c r="CA411" s="38">
        <v>0</v>
      </c>
      <c r="CB411" s="38">
        <v>0</v>
      </c>
      <c r="CC411" s="38">
        <v>0</v>
      </c>
      <c r="CD411" s="38">
        <v>0</v>
      </c>
      <c r="CE411" s="38"/>
      <c r="CF411" s="38">
        <v>0</v>
      </c>
      <c r="CG411" s="38">
        <v>0</v>
      </c>
      <c r="CH411" s="38">
        <v>0</v>
      </c>
      <c r="CI411" s="38">
        <v>4.6027563180125282E-4</v>
      </c>
      <c r="CJ411" s="38">
        <v>1.3228472938057404E-3</v>
      </c>
      <c r="CK411" s="38"/>
      <c r="CL411" s="38">
        <v>0</v>
      </c>
      <c r="CM411" s="38">
        <v>0</v>
      </c>
      <c r="CN411" s="38">
        <v>0.11570633802238979</v>
      </c>
      <c r="CQ411" t="s">
        <v>76</v>
      </c>
      <c r="CR411" s="38">
        <v>2108.8372560228904</v>
      </c>
      <c r="CS411" s="38">
        <v>65.526616761489095</v>
      </c>
      <c r="CT411" s="38">
        <v>0</v>
      </c>
      <c r="CU411" s="38">
        <v>0.12045448382735882</v>
      </c>
      <c r="CV411" s="38">
        <v>7.5901035090006244E-2</v>
      </c>
      <c r="CW411" s="38">
        <v>2.2710460004361107E-2</v>
      </c>
      <c r="CX411" s="38">
        <v>3.2818827548260789</v>
      </c>
      <c r="CY411" s="38">
        <v>1.4046538442653633</v>
      </c>
      <c r="CZ411" s="38">
        <v>4.7196412146894663E-2</v>
      </c>
      <c r="DA411" s="38">
        <v>432.58575979709639</v>
      </c>
      <c r="DB411" s="38">
        <v>62.07046991382721</v>
      </c>
      <c r="DC411" s="38">
        <v>2673.9729014854629</v>
      </c>
      <c r="DN411">
        <v>0</v>
      </c>
      <c r="DQ411" s="38"/>
      <c r="DR411" s="38" t="s">
        <v>76</v>
      </c>
      <c r="DS411" s="38">
        <v>37.044287791632748</v>
      </c>
      <c r="DT411" s="38">
        <v>0.71641707179236691</v>
      </c>
      <c r="DU411" s="38">
        <v>0</v>
      </c>
      <c r="DV411" s="38">
        <v>1.1714507300289401</v>
      </c>
      <c r="DW411" s="38">
        <v>2.1588726541163883E-3</v>
      </c>
      <c r="DX411" s="38">
        <v>0</v>
      </c>
      <c r="DY411" s="38">
        <v>6.245360243172203E-2</v>
      </c>
      <c r="DZ411" s="38">
        <v>0.99326278863676687</v>
      </c>
      <c r="EA411" s="38">
        <v>21.401187480711009</v>
      </c>
      <c r="EB411" s="38">
        <v>61.391218337887665</v>
      </c>
      <c r="FP411" s="38"/>
      <c r="FQ411" s="38"/>
      <c r="FR411" s="38"/>
      <c r="FS411" s="38"/>
      <c r="FT411" s="38"/>
      <c r="FU411" s="38"/>
      <c r="FV411" s="38"/>
      <c r="GL411" s="38" t="s">
        <v>120</v>
      </c>
      <c r="GM411" s="38"/>
      <c r="GN411" s="38">
        <v>1.026224339735762</v>
      </c>
      <c r="GO411" s="38">
        <v>0</v>
      </c>
      <c r="GP411" s="38"/>
      <c r="GQ411" s="38"/>
      <c r="GR411" s="38">
        <v>0</v>
      </c>
      <c r="GS411" s="38">
        <v>1382.7201504633767</v>
      </c>
      <c r="GT411" s="38">
        <v>100.58736220698668</v>
      </c>
      <c r="GU411" s="38">
        <v>1484.3337370100992</v>
      </c>
      <c r="HF411">
        <v>0</v>
      </c>
    </row>
    <row r="412" spans="1:215" ht="18" x14ac:dyDescent="0.25">
      <c r="A412" s="93"/>
      <c r="B412" s="96"/>
      <c r="C412" s="22" t="s">
        <v>89</v>
      </c>
      <c r="D412" s="75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7"/>
      <c r="V412" s="75">
        <f t="shared" si="130"/>
        <v>0</v>
      </c>
      <c r="W412" s="75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>
        <v>1.275404795413146</v>
      </c>
      <c r="AN412" s="78">
        <f t="shared" si="131"/>
        <v>1.275404795413146</v>
      </c>
      <c r="AO412" s="78">
        <f t="shared" si="132"/>
        <v>1.275404795413146</v>
      </c>
      <c r="BV412" t="s">
        <v>91</v>
      </c>
      <c r="BW412" s="38">
        <v>0.44817631978283728</v>
      </c>
      <c r="BX412" s="38">
        <v>0</v>
      </c>
      <c r="BY412" s="38">
        <v>0</v>
      </c>
      <c r="BZ412" s="38">
        <v>0</v>
      </c>
      <c r="CA412" s="38">
        <v>0</v>
      </c>
      <c r="CB412" s="38">
        <v>0</v>
      </c>
      <c r="CC412" s="38">
        <v>0</v>
      </c>
      <c r="CD412" s="38">
        <v>0</v>
      </c>
      <c r="CE412" s="38"/>
      <c r="CF412" s="38">
        <v>0</v>
      </c>
      <c r="CG412" s="38">
        <v>0</v>
      </c>
      <c r="CH412" s="38">
        <v>0</v>
      </c>
      <c r="CI412" s="38">
        <v>0</v>
      </c>
      <c r="CJ412" s="38">
        <v>0</v>
      </c>
      <c r="CK412" s="38"/>
      <c r="CL412" s="38">
        <v>0</v>
      </c>
      <c r="CM412" s="38">
        <v>0</v>
      </c>
      <c r="CN412" s="38">
        <v>0.44817631978283728</v>
      </c>
      <c r="DA412">
        <v>0</v>
      </c>
      <c r="DN412">
        <v>0</v>
      </c>
      <c r="EA412">
        <v>0</v>
      </c>
      <c r="FP412" s="38"/>
      <c r="FQ412" s="38"/>
      <c r="FR412" s="38"/>
      <c r="FS412" s="38"/>
      <c r="FT412" s="38"/>
      <c r="FU412" s="38"/>
      <c r="FV412" s="38"/>
      <c r="GL412" s="38" t="s">
        <v>76</v>
      </c>
      <c r="GM412" s="38">
        <v>0</v>
      </c>
      <c r="GN412" s="38">
        <v>4.9545891444317727</v>
      </c>
      <c r="GO412" s="38">
        <v>0</v>
      </c>
      <c r="GP412" s="38">
        <v>0</v>
      </c>
      <c r="GQ412" s="38">
        <v>0</v>
      </c>
      <c r="GR412" s="38">
        <v>0</v>
      </c>
      <c r="GS412" s="38">
        <v>1864.2646057369868</v>
      </c>
      <c r="GT412" s="38">
        <v>273.08421449199113</v>
      </c>
      <c r="GU412" s="38">
        <v>2142.30340937341</v>
      </c>
      <c r="HF412">
        <v>0</v>
      </c>
    </row>
    <row r="413" spans="1:215" ht="18" customHeight="1" x14ac:dyDescent="0.25">
      <c r="A413" s="93"/>
      <c r="B413" s="96"/>
      <c r="C413" s="23" t="s">
        <v>90</v>
      </c>
      <c r="D413" s="71"/>
      <c r="E413" s="72"/>
      <c r="F413" s="72"/>
      <c r="G413" s="72"/>
      <c r="H413" s="72"/>
      <c r="I413" s="72"/>
      <c r="J413" s="72"/>
      <c r="K413" s="72"/>
      <c r="L413" s="72">
        <v>0</v>
      </c>
      <c r="M413" s="72"/>
      <c r="N413" s="72"/>
      <c r="O413" s="72"/>
      <c r="P413" s="72"/>
      <c r="Q413" s="72"/>
      <c r="R413" s="72"/>
      <c r="S413" s="72"/>
      <c r="T413" s="72"/>
      <c r="U413" s="73"/>
      <c r="V413" s="71">
        <f t="shared" si="130"/>
        <v>0</v>
      </c>
      <c r="W413" s="71"/>
      <c r="X413" s="72"/>
      <c r="Y413" s="72"/>
      <c r="Z413" s="72"/>
      <c r="AA413" s="72"/>
      <c r="AB413" s="72">
        <v>2.0074092883406312E-2</v>
      </c>
      <c r="AC413" s="72"/>
      <c r="AD413" s="72">
        <v>6.7262491592428253E-2</v>
      </c>
      <c r="AE413" s="72"/>
      <c r="AF413" s="72"/>
      <c r="AG413" s="72"/>
      <c r="AH413" s="72"/>
      <c r="AI413" s="72"/>
      <c r="AJ413" s="72"/>
      <c r="AK413" s="72"/>
      <c r="AL413" s="72"/>
      <c r="AM413" s="72">
        <v>329.75825897142101</v>
      </c>
      <c r="AN413" s="74">
        <f t="shared" si="131"/>
        <v>329.84559555589686</v>
      </c>
      <c r="AO413" s="74">
        <f t="shared" si="132"/>
        <v>329.84559555589686</v>
      </c>
      <c r="BV413" t="s">
        <v>76</v>
      </c>
      <c r="BW413" s="38">
        <v>40.795714501370661</v>
      </c>
      <c r="BX413" s="38">
        <v>24.637133377025183</v>
      </c>
      <c r="BY413" s="38">
        <v>0</v>
      </c>
      <c r="BZ413" s="38">
        <v>19.544536163497519</v>
      </c>
      <c r="CA413" s="38">
        <v>2.0551812932988942</v>
      </c>
      <c r="CB413" s="38">
        <v>4.6905161516778069</v>
      </c>
      <c r="CC413" s="38">
        <v>0.35003679202813948</v>
      </c>
      <c r="CD413" s="38">
        <v>3.0118846395866572</v>
      </c>
      <c r="CE413" s="38">
        <v>0</v>
      </c>
      <c r="CF413" s="38">
        <v>2.4995224616885343E-3</v>
      </c>
      <c r="CG413" s="38">
        <v>0</v>
      </c>
      <c r="CH413" s="38">
        <v>0</v>
      </c>
      <c r="CI413" s="38">
        <v>4.6027563180125282E-4</v>
      </c>
      <c r="CJ413" s="38">
        <v>14.723029658051132</v>
      </c>
      <c r="CK413" s="38">
        <v>0</v>
      </c>
      <c r="CL413" s="38">
        <v>0</v>
      </c>
      <c r="CM413" s="38">
        <v>0</v>
      </c>
      <c r="CN413" s="38">
        <v>109.81099237462948</v>
      </c>
      <c r="DA413">
        <v>0</v>
      </c>
      <c r="DN413">
        <v>0</v>
      </c>
      <c r="EA413">
        <v>0</v>
      </c>
      <c r="FP413" s="38"/>
      <c r="FQ413" s="38"/>
      <c r="FR413" s="38"/>
      <c r="FS413" s="38"/>
      <c r="FT413" s="38"/>
      <c r="FU413" s="38"/>
      <c r="FV413" s="38"/>
      <c r="GS413">
        <v>0</v>
      </c>
      <c r="HF413">
        <v>0</v>
      </c>
    </row>
    <row r="414" spans="1:215" ht="18" x14ac:dyDescent="0.25">
      <c r="A414" s="93"/>
      <c r="B414" s="96"/>
      <c r="C414" s="22" t="s">
        <v>91</v>
      </c>
      <c r="D414" s="75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7"/>
      <c r="V414" s="75">
        <f t="shared" si="130"/>
        <v>0</v>
      </c>
      <c r="W414" s="75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>
        <v>215.01027656414328</v>
      </c>
      <c r="AN414" s="78">
        <f t="shared" si="131"/>
        <v>215.01027656414328</v>
      </c>
      <c r="AO414" s="78">
        <f t="shared" si="132"/>
        <v>215.01027656414328</v>
      </c>
      <c r="CJ414">
        <v>0</v>
      </c>
      <c r="DA414">
        <v>0</v>
      </c>
      <c r="DN414">
        <v>0</v>
      </c>
      <c r="EA414">
        <v>0</v>
      </c>
      <c r="FP414" s="38"/>
      <c r="FQ414" s="38"/>
      <c r="FR414" s="38"/>
      <c r="FS414" s="38"/>
      <c r="FT414" s="38"/>
      <c r="FU414" s="38"/>
      <c r="FV414" s="38"/>
      <c r="GS414">
        <v>0</v>
      </c>
      <c r="HF414">
        <v>0</v>
      </c>
    </row>
    <row r="415" spans="1:215" x14ac:dyDescent="0.25">
      <c r="A415" s="93"/>
      <c r="B415" s="96"/>
      <c r="C415" s="23" t="s">
        <v>105</v>
      </c>
      <c r="D415" s="71"/>
      <c r="E415" s="72"/>
      <c r="F415" s="72"/>
      <c r="G415" s="72"/>
      <c r="H415" s="72">
        <v>102.985753965592</v>
      </c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3"/>
      <c r="V415" s="71">
        <f t="shared" si="130"/>
        <v>102.985753965592</v>
      </c>
      <c r="W415" s="71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4">
        <f t="shared" si="131"/>
        <v>0</v>
      </c>
      <c r="AO415" s="74">
        <f t="shared" si="132"/>
        <v>102.985753965592</v>
      </c>
      <c r="CJ415">
        <v>0</v>
      </c>
      <c r="DA415">
        <v>0</v>
      </c>
      <c r="DN415">
        <v>0</v>
      </c>
      <c r="EA415">
        <v>0</v>
      </c>
      <c r="FP415" s="38"/>
      <c r="FQ415" s="38"/>
      <c r="FR415" s="38"/>
      <c r="FS415" s="38"/>
      <c r="FT415" s="38"/>
      <c r="FU415" s="38"/>
      <c r="FV415" s="38"/>
      <c r="GS415">
        <v>0</v>
      </c>
      <c r="HF415">
        <v>0</v>
      </c>
    </row>
    <row r="416" spans="1:215" x14ac:dyDescent="0.25">
      <c r="A416" s="94"/>
      <c r="B416" s="97"/>
      <c r="C416" s="31" t="s">
        <v>92</v>
      </c>
      <c r="D416" s="84">
        <f t="shared" ref="D416:K416" si="133">SUM(D401:D415)</f>
        <v>0.35003679202813948</v>
      </c>
      <c r="E416" s="85">
        <f t="shared" si="133"/>
        <v>4.7243796593831178</v>
      </c>
      <c r="F416" s="85">
        <f t="shared" si="133"/>
        <v>3.0118846395866572</v>
      </c>
      <c r="G416" s="85">
        <f t="shared" si="133"/>
        <v>1781.6297450449993</v>
      </c>
      <c r="H416" s="85">
        <f t="shared" si="133"/>
        <v>102.985753965592</v>
      </c>
      <c r="I416" s="85">
        <f t="shared" si="133"/>
        <v>0</v>
      </c>
      <c r="J416" s="85">
        <f t="shared" si="133"/>
        <v>0</v>
      </c>
      <c r="K416" s="85">
        <f t="shared" si="133"/>
        <v>0</v>
      </c>
      <c r="L416" s="85">
        <f>SUM(L401:L415)</f>
        <v>0</v>
      </c>
      <c r="M416" s="85">
        <f>SUM(M401:M415)</f>
        <v>2.1998777000748531</v>
      </c>
      <c r="N416" s="85">
        <f t="shared" ref="N416:S416" si="134">SUM(N401:N415)</f>
        <v>0</v>
      </c>
      <c r="O416" s="85">
        <f t="shared" si="134"/>
        <v>0</v>
      </c>
      <c r="P416" s="85">
        <f t="shared" si="134"/>
        <v>0</v>
      </c>
      <c r="Q416" s="85">
        <f t="shared" si="134"/>
        <v>0</v>
      </c>
      <c r="R416" s="85">
        <f t="shared" si="134"/>
        <v>0</v>
      </c>
      <c r="S416" s="85">
        <f t="shared" si="134"/>
        <v>0</v>
      </c>
      <c r="T416" s="85">
        <f>SUM(T401:T415)</f>
        <v>0</v>
      </c>
      <c r="U416" s="85"/>
      <c r="V416" s="84">
        <f>SUM(D416:T416)</f>
        <v>1894.9016778016642</v>
      </c>
      <c r="W416" s="84">
        <f t="shared" ref="W416:AL416" si="135">SUM(W401:W415)</f>
        <v>0</v>
      </c>
      <c r="X416" s="85">
        <f t="shared" si="135"/>
        <v>0</v>
      </c>
      <c r="Y416" s="85">
        <f t="shared" si="135"/>
        <v>19.20999544757316</v>
      </c>
      <c r="Z416" s="85">
        <f t="shared" si="135"/>
        <v>601.73747652418808</v>
      </c>
      <c r="AA416" s="85">
        <f t="shared" si="135"/>
        <v>374.02543918731465</v>
      </c>
      <c r="AB416" s="85">
        <f t="shared" si="135"/>
        <v>1.182082036338477</v>
      </c>
      <c r="AC416" s="85">
        <f t="shared" si="135"/>
        <v>0</v>
      </c>
      <c r="AD416" s="85">
        <f t="shared" si="135"/>
        <v>2367.4638386439801</v>
      </c>
      <c r="AE416" s="85">
        <f t="shared" si="135"/>
        <v>0</v>
      </c>
      <c r="AF416" s="85">
        <f t="shared" si="135"/>
        <v>3.3026273394336223</v>
      </c>
      <c r="AG416" s="85">
        <f t="shared" si="135"/>
        <v>1.4046538442653633</v>
      </c>
      <c r="AH416" s="85">
        <f t="shared" si="135"/>
        <v>0</v>
      </c>
      <c r="AI416" s="85">
        <f t="shared" si="135"/>
        <v>0</v>
      </c>
      <c r="AJ416" s="85">
        <f t="shared" si="135"/>
        <v>0</v>
      </c>
      <c r="AK416" s="85">
        <f t="shared" si="135"/>
        <v>2.3175124966491927</v>
      </c>
      <c r="AL416" s="85">
        <f t="shared" si="135"/>
        <v>0</v>
      </c>
      <c r="AM416" s="85">
        <f>SUM(AM401:AM415)</f>
        <v>2562.8610086259414</v>
      </c>
      <c r="AN416" s="84">
        <f>SUM(W416:AM416)</f>
        <v>5933.5046341456837</v>
      </c>
      <c r="AO416" s="86">
        <f>+AN416+V416</f>
        <v>7828.4063119473476</v>
      </c>
      <c r="AP416" s="38"/>
      <c r="CJ416">
        <v>0</v>
      </c>
      <c r="DA416">
        <v>0</v>
      </c>
      <c r="DN416">
        <v>0</v>
      </c>
      <c r="EA416">
        <v>0</v>
      </c>
      <c r="FP416" s="38"/>
      <c r="FQ416" s="38"/>
      <c r="FR416" s="38"/>
      <c r="FS416" s="38"/>
      <c r="FT416" s="38"/>
      <c r="FU416" s="38"/>
      <c r="FV416" s="38"/>
      <c r="GS416">
        <v>0</v>
      </c>
      <c r="HF416">
        <v>0</v>
      </c>
    </row>
    <row r="417" spans="1:229" x14ac:dyDescent="0.25">
      <c r="AP417" s="38"/>
      <c r="CJ417">
        <v>0</v>
      </c>
      <c r="DA417">
        <v>0</v>
      </c>
      <c r="DN417">
        <v>0</v>
      </c>
      <c r="EA417">
        <v>0</v>
      </c>
      <c r="FP417" s="38"/>
      <c r="FQ417" s="38"/>
      <c r="FR417" s="38"/>
      <c r="FS417" s="38"/>
      <c r="FT417" s="38"/>
      <c r="FU417" s="38"/>
      <c r="FV417" s="38"/>
      <c r="GS417">
        <v>0</v>
      </c>
      <c r="HF417">
        <v>0</v>
      </c>
    </row>
    <row r="418" spans="1:229" x14ac:dyDescent="0.25">
      <c r="CJ418">
        <v>0</v>
      </c>
      <c r="DA418">
        <v>0</v>
      </c>
      <c r="DN418">
        <v>0</v>
      </c>
      <c r="EA418">
        <v>0</v>
      </c>
      <c r="FP418" s="38"/>
      <c r="FQ418" s="38"/>
      <c r="FR418" s="38"/>
      <c r="FS418" s="38"/>
      <c r="FT418" s="38"/>
      <c r="FU418" s="38"/>
      <c r="FV418" s="38"/>
      <c r="GS418">
        <v>0</v>
      </c>
      <c r="HF418">
        <v>0</v>
      </c>
    </row>
    <row r="419" spans="1:229" x14ac:dyDescent="0.25">
      <c r="A419" s="1"/>
      <c r="B419" s="99" t="s">
        <v>163</v>
      </c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CJ419">
        <v>0</v>
      </c>
      <c r="DA419">
        <v>0</v>
      </c>
      <c r="DN419">
        <v>0</v>
      </c>
      <c r="EA419">
        <v>0</v>
      </c>
      <c r="FP419" s="38"/>
      <c r="FQ419" s="38"/>
      <c r="FR419" s="38"/>
      <c r="FS419" s="38"/>
      <c r="FT419" s="38"/>
      <c r="FU419" s="38"/>
      <c r="FV419" s="38"/>
      <c r="GS419">
        <v>0</v>
      </c>
      <c r="HF419">
        <v>0</v>
      </c>
    </row>
    <row r="420" spans="1:229" ht="15" customHeight="1" x14ac:dyDescent="0.25">
      <c r="A420" s="2"/>
      <c r="B420" s="3"/>
      <c r="C420" s="4"/>
      <c r="D420" s="88" t="s">
        <v>0</v>
      </c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9"/>
      <c r="W420" s="90" t="s">
        <v>1</v>
      </c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2"/>
      <c r="AO420" s="5"/>
      <c r="AQ420" t="s">
        <v>148</v>
      </c>
      <c r="AS420" t="s">
        <v>95</v>
      </c>
      <c r="BF420" s="38" t="s">
        <v>148</v>
      </c>
      <c r="BG420" s="38"/>
      <c r="BH420" s="38"/>
      <c r="BI420" s="38" t="s">
        <v>95</v>
      </c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U420" t="s">
        <v>148</v>
      </c>
      <c r="BW420" t="s">
        <v>95</v>
      </c>
      <c r="CP420" t="s">
        <v>148</v>
      </c>
      <c r="CR420" t="s">
        <v>95</v>
      </c>
      <c r="DA420">
        <v>0</v>
      </c>
      <c r="DE420" t="s">
        <v>148</v>
      </c>
      <c r="DG420" t="s">
        <v>95</v>
      </c>
      <c r="DN420">
        <v>0</v>
      </c>
      <c r="DQ420" s="38" t="s">
        <v>148</v>
      </c>
      <c r="DR420" s="38"/>
      <c r="DS420" s="38" t="s">
        <v>95</v>
      </c>
      <c r="DT420" s="38"/>
      <c r="DU420" s="38"/>
      <c r="DV420" s="38"/>
      <c r="DW420" s="38"/>
      <c r="DX420" s="38"/>
      <c r="DY420" s="38"/>
      <c r="DZ420" s="38"/>
      <c r="EA420" s="38"/>
      <c r="EB420" s="38"/>
      <c r="ED420" t="s">
        <v>148</v>
      </c>
      <c r="EF420" t="s">
        <v>95</v>
      </c>
      <c r="EP420" t="s">
        <v>148</v>
      </c>
      <c r="ER420" t="s">
        <v>95</v>
      </c>
      <c r="FB420" t="s">
        <v>148</v>
      </c>
      <c r="FD420" t="s">
        <v>95</v>
      </c>
      <c r="GK420" t="s">
        <v>148</v>
      </c>
      <c r="GM420" t="s">
        <v>95</v>
      </c>
      <c r="GW420" t="s">
        <v>148</v>
      </c>
      <c r="GY420" t="s">
        <v>95</v>
      </c>
      <c r="HF420">
        <v>0</v>
      </c>
      <c r="HI420" t="s">
        <v>185</v>
      </c>
      <c r="HK420" t="s">
        <v>95</v>
      </c>
      <c r="HR420" t="s">
        <v>148</v>
      </c>
      <c r="HT420" t="s">
        <v>95</v>
      </c>
    </row>
    <row r="421" spans="1:229" s="43" customFormat="1" ht="15" customHeight="1" x14ac:dyDescent="0.25">
      <c r="A421" s="2"/>
      <c r="B421" s="2" t="str">
        <f>+AQ420</f>
        <v>DEPARTAMENTO DE PIURA</v>
      </c>
      <c r="C421" s="6"/>
      <c r="D421" s="53" t="s">
        <v>2</v>
      </c>
      <c r="E421" s="54" t="s">
        <v>3</v>
      </c>
      <c r="F421" s="54" t="s">
        <v>4</v>
      </c>
      <c r="G421" s="54" t="s">
        <v>5</v>
      </c>
      <c r="H421" s="54" t="s">
        <v>6</v>
      </c>
      <c r="I421" s="54" t="s">
        <v>7</v>
      </c>
      <c r="J421" s="54" t="s">
        <v>8</v>
      </c>
      <c r="K421" s="54" t="s">
        <v>9</v>
      </c>
      <c r="L421" s="54" t="s">
        <v>10</v>
      </c>
      <c r="M421" s="54" t="s">
        <v>11</v>
      </c>
      <c r="N421" s="54" t="s">
        <v>12</v>
      </c>
      <c r="O421" s="54" t="s">
        <v>13</v>
      </c>
      <c r="P421" s="54" t="s">
        <v>14</v>
      </c>
      <c r="Q421" s="54" t="s">
        <v>15</v>
      </c>
      <c r="R421" s="54" t="s">
        <v>16</v>
      </c>
      <c r="S421" s="54" t="s">
        <v>17</v>
      </c>
      <c r="T421" s="54" t="s">
        <v>18</v>
      </c>
      <c r="U421" s="55" t="s">
        <v>19</v>
      </c>
      <c r="V421" s="56" t="s">
        <v>20</v>
      </c>
      <c r="W421" s="53" t="s">
        <v>21</v>
      </c>
      <c r="X421" s="54" t="s">
        <v>22</v>
      </c>
      <c r="Y421" s="54" t="s">
        <v>23</v>
      </c>
      <c r="Z421" s="54" t="s">
        <v>24</v>
      </c>
      <c r="AA421" s="54" t="s">
        <v>25</v>
      </c>
      <c r="AB421" s="54" t="s">
        <v>26</v>
      </c>
      <c r="AC421" s="54" t="s">
        <v>27</v>
      </c>
      <c r="AD421" s="54" t="s">
        <v>28</v>
      </c>
      <c r="AE421" s="54" t="s">
        <v>29</v>
      </c>
      <c r="AF421" s="54" t="s">
        <v>30</v>
      </c>
      <c r="AG421" s="54" t="s">
        <v>31</v>
      </c>
      <c r="AH421" s="54" t="s">
        <v>32</v>
      </c>
      <c r="AI421" s="54" t="s">
        <v>33</v>
      </c>
      <c r="AJ421" s="54" t="s">
        <v>34</v>
      </c>
      <c r="AK421" s="54" t="s">
        <v>35</v>
      </c>
      <c r="AL421" s="54" t="s">
        <v>36</v>
      </c>
      <c r="AM421" s="54" t="s">
        <v>37</v>
      </c>
      <c r="AN421" s="57" t="s">
        <v>38</v>
      </c>
      <c r="AO421" s="57" t="s">
        <v>39</v>
      </c>
      <c r="AS421" s="43" t="s">
        <v>106</v>
      </c>
      <c r="AT421" s="43" t="s">
        <v>72</v>
      </c>
      <c r="AU421" s="43" t="s">
        <v>96</v>
      </c>
      <c r="AV421" s="43" t="s">
        <v>43</v>
      </c>
      <c r="AW421" s="43" t="s">
        <v>107</v>
      </c>
      <c r="AX421" s="43" t="s">
        <v>97</v>
      </c>
      <c r="AY421" s="43" t="s">
        <v>98</v>
      </c>
      <c r="AZ421" s="43" t="s">
        <v>99</v>
      </c>
      <c r="BA421" s="43" t="s">
        <v>44</v>
      </c>
      <c r="BB421" s="43" t="s">
        <v>100</v>
      </c>
      <c r="BC421" s="43" t="s">
        <v>101</v>
      </c>
      <c r="BD421" s="43" t="s">
        <v>102</v>
      </c>
      <c r="BF421" s="52" t="s">
        <v>77</v>
      </c>
      <c r="BG421" s="52"/>
      <c r="BH421" s="52" t="s">
        <v>106</v>
      </c>
      <c r="BI421" s="52" t="s">
        <v>96</v>
      </c>
      <c r="BJ421" s="52" t="s">
        <v>72</v>
      </c>
      <c r="BK421" s="52" t="s">
        <v>43</v>
      </c>
      <c r="BL421" s="52" t="s">
        <v>61</v>
      </c>
      <c r="BM421" s="52" t="s">
        <v>97</v>
      </c>
      <c r="BN421" s="52" t="s">
        <v>110</v>
      </c>
      <c r="BO421" s="52" t="s">
        <v>67</v>
      </c>
      <c r="BP421" s="52" t="s">
        <v>98</v>
      </c>
      <c r="BQ421" s="52" t="s">
        <v>99</v>
      </c>
      <c r="BR421" s="52" t="s">
        <v>63</v>
      </c>
      <c r="BS421" s="52" t="s">
        <v>76</v>
      </c>
      <c r="BU421" s="43" t="s">
        <v>116</v>
      </c>
      <c r="BW421" s="43" t="s">
        <v>74</v>
      </c>
      <c r="BX421" s="43" t="s">
        <v>96</v>
      </c>
      <c r="BY421" s="43" t="s">
        <v>72</v>
      </c>
      <c r="BZ421" s="43" t="s">
        <v>43</v>
      </c>
      <c r="CA421" s="43" t="s">
        <v>61</v>
      </c>
      <c r="CB421" s="43" t="s">
        <v>110</v>
      </c>
      <c r="CC421" s="43" t="s">
        <v>111</v>
      </c>
      <c r="CD421" s="43" t="s">
        <v>112</v>
      </c>
      <c r="CE421" s="43" t="s">
        <v>59</v>
      </c>
      <c r="CF421" s="43" t="s">
        <v>97</v>
      </c>
      <c r="CG421" s="43" t="s">
        <v>113</v>
      </c>
      <c r="CH421" s="43" t="s">
        <v>68</v>
      </c>
      <c r="CI421" s="43" t="s">
        <v>98</v>
      </c>
      <c r="CJ421" s="43" t="s">
        <v>99</v>
      </c>
      <c r="CK421" s="43" t="s">
        <v>63</v>
      </c>
      <c r="CL421" s="43" t="s">
        <v>114</v>
      </c>
      <c r="CM421" s="43" t="s">
        <v>115</v>
      </c>
      <c r="CN421" s="43" t="s">
        <v>76</v>
      </c>
      <c r="CO421"/>
      <c r="CP421" s="43" t="s">
        <v>77</v>
      </c>
      <c r="CR421" s="43" t="s">
        <v>106</v>
      </c>
      <c r="CS421" s="43" t="s">
        <v>96</v>
      </c>
      <c r="CT421" s="43" t="s">
        <v>72</v>
      </c>
      <c r="CU421" s="43" t="s">
        <v>43</v>
      </c>
      <c r="CV421" s="43" t="s">
        <v>61</v>
      </c>
      <c r="CW421" s="43" t="s">
        <v>97</v>
      </c>
      <c r="CX421" s="43" t="s">
        <v>113</v>
      </c>
      <c r="CY421" s="43" t="s">
        <v>68</v>
      </c>
      <c r="CZ421" s="43" t="s">
        <v>98</v>
      </c>
      <c r="DA421" s="43" t="s">
        <v>99</v>
      </c>
      <c r="DB421" s="43" t="s">
        <v>63</v>
      </c>
      <c r="DC421" s="43" t="s">
        <v>76</v>
      </c>
      <c r="DD421"/>
      <c r="DE421" s="43" t="s">
        <v>77</v>
      </c>
      <c r="DG421" s="43" t="s">
        <v>106</v>
      </c>
      <c r="DH421" s="43" t="s">
        <v>96</v>
      </c>
      <c r="DI421" s="43" t="s">
        <v>72</v>
      </c>
      <c r="DJ421" s="43" t="s">
        <v>43</v>
      </c>
      <c r="DK421" s="43" t="s">
        <v>61</v>
      </c>
      <c r="DL421" s="43" t="s">
        <v>97</v>
      </c>
      <c r="DM421" s="43" t="s">
        <v>98</v>
      </c>
      <c r="DN421" s="43" t="s">
        <v>99</v>
      </c>
      <c r="DO421" s="43" t="s">
        <v>76</v>
      </c>
      <c r="DP421"/>
      <c r="DQ421" s="52" t="s">
        <v>77</v>
      </c>
      <c r="DR421" s="52"/>
      <c r="DS421" s="52" t="s">
        <v>106</v>
      </c>
      <c r="DT421" s="52" t="s">
        <v>96</v>
      </c>
      <c r="DU421" s="52" t="s">
        <v>72</v>
      </c>
      <c r="DV421" s="52" t="s">
        <v>43</v>
      </c>
      <c r="DW421" s="52" t="s">
        <v>61</v>
      </c>
      <c r="DX421" s="52" t="s">
        <v>45</v>
      </c>
      <c r="DY421" s="52" t="s">
        <v>97</v>
      </c>
      <c r="DZ421" s="52" t="s">
        <v>98</v>
      </c>
      <c r="EA421" s="52" t="s">
        <v>99</v>
      </c>
      <c r="EB421" s="52" t="s">
        <v>76</v>
      </c>
      <c r="EC421"/>
      <c r="ED421" s="43" t="s">
        <v>77</v>
      </c>
      <c r="EF421" s="43" t="s">
        <v>106</v>
      </c>
      <c r="EG421" s="43" t="s">
        <v>96</v>
      </c>
      <c r="EH421" s="43" t="s">
        <v>72</v>
      </c>
      <c r="EI421" s="43" t="s">
        <v>43</v>
      </c>
      <c r="EJ421" s="43" t="s">
        <v>61</v>
      </c>
      <c r="EK421" s="43" t="s">
        <v>97</v>
      </c>
      <c r="EL421" s="43" t="s">
        <v>98</v>
      </c>
      <c r="EM421" s="43" t="s">
        <v>99</v>
      </c>
      <c r="EN421" s="43" t="s">
        <v>76</v>
      </c>
      <c r="EP421" s="43" t="s">
        <v>77</v>
      </c>
      <c r="ER421" s="43" t="s">
        <v>106</v>
      </c>
      <c r="ES421" s="43" t="s">
        <v>96</v>
      </c>
      <c r="ET421" s="43" t="s">
        <v>63</v>
      </c>
      <c r="EU421" s="43" t="s">
        <v>43</v>
      </c>
      <c r="EV421" s="43" t="s">
        <v>125</v>
      </c>
      <c r="EW421" s="43" t="s">
        <v>97</v>
      </c>
      <c r="EX421" s="43" t="s">
        <v>98</v>
      </c>
      <c r="EY421" s="43" t="s">
        <v>99</v>
      </c>
      <c r="EZ421" s="43" t="s">
        <v>76</v>
      </c>
      <c r="FB421" s="43" t="s">
        <v>77</v>
      </c>
      <c r="FD421" s="43" t="s">
        <v>106</v>
      </c>
      <c r="FE421" s="43" t="s">
        <v>96</v>
      </c>
      <c r="FF421" s="43" t="s">
        <v>72</v>
      </c>
      <c r="FG421" s="43" t="s">
        <v>43</v>
      </c>
      <c r="FH421" s="43" t="s">
        <v>61</v>
      </c>
      <c r="FI421" s="43" t="s">
        <v>97</v>
      </c>
      <c r="FJ421" s="43" t="s">
        <v>98</v>
      </c>
      <c r="FK421" s="43" t="s">
        <v>99</v>
      </c>
      <c r="FL421" s="43" t="s">
        <v>76</v>
      </c>
      <c r="GK421" s="43" t="s">
        <v>116</v>
      </c>
      <c r="GM421" s="43" t="s">
        <v>74</v>
      </c>
      <c r="GN421" s="43" t="s">
        <v>96</v>
      </c>
      <c r="GO421" s="43" t="s">
        <v>72</v>
      </c>
      <c r="GP421" s="43" t="s">
        <v>43</v>
      </c>
      <c r="GQ421" s="43" t="s">
        <v>61</v>
      </c>
      <c r="GR421" s="43" t="s">
        <v>98</v>
      </c>
      <c r="GS421" s="43" t="s">
        <v>99</v>
      </c>
      <c r="GT421" s="43" t="s">
        <v>63</v>
      </c>
      <c r="GU421" s="43" t="s">
        <v>76</v>
      </c>
      <c r="GV421"/>
      <c r="GW421" s="43" t="s">
        <v>116</v>
      </c>
      <c r="GY421" s="43" t="s">
        <v>106</v>
      </c>
      <c r="GZ421" s="43" t="s">
        <v>96</v>
      </c>
      <c r="HA421" s="43" t="s">
        <v>72</v>
      </c>
      <c r="HB421" s="43" t="s">
        <v>43</v>
      </c>
      <c r="HC421" s="43" t="s">
        <v>61</v>
      </c>
      <c r="HD421" s="43" t="s">
        <v>67</v>
      </c>
      <c r="HE421" s="43" t="s">
        <v>98</v>
      </c>
      <c r="HF421" s="43" t="s">
        <v>99</v>
      </c>
      <c r="HG421" s="43" t="s">
        <v>76</v>
      </c>
      <c r="HH421"/>
      <c r="HI421" s="43" t="s">
        <v>116</v>
      </c>
      <c r="HK421" s="43" t="s">
        <v>74</v>
      </c>
      <c r="HL421" s="43" t="s">
        <v>96</v>
      </c>
      <c r="HM421" s="43" t="s">
        <v>72</v>
      </c>
      <c r="HN421" s="43" t="s">
        <v>98</v>
      </c>
      <c r="HO421" s="43" t="s">
        <v>99</v>
      </c>
      <c r="HP421" s="43" t="s">
        <v>76</v>
      </c>
      <c r="HR421" s="43" t="s">
        <v>116</v>
      </c>
      <c r="HT421" s="43" t="s">
        <v>125</v>
      </c>
      <c r="HU421" s="43" t="s">
        <v>76</v>
      </c>
    </row>
    <row r="422" spans="1:229" ht="27" x14ac:dyDescent="0.25">
      <c r="A422" s="12"/>
      <c r="B422" s="13"/>
      <c r="C422" s="14"/>
      <c r="D422" s="15" t="s">
        <v>40</v>
      </c>
      <c r="E422" s="16" t="s">
        <v>41</v>
      </c>
      <c r="F422" s="16" t="s">
        <v>42</v>
      </c>
      <c r="G422" s="16" t="s">
        <v>43</v>
      </c>
      <c r="H422" s="16" t="s">
        <v>44</v>
      </c>
      <c r="I422" s="17" t="s">
        <v>45</v>
      </c>
      <c r="J422" s="17" t="s">
        <v>46</v>
      </c>
      <c r="K422" s="16" t="s">
        <v>47</v>
      </c>
      <c r="L422" s="16" t="s">
        <v>48</v>
      </c>
      <c r="M422" s="16" t="s">
        <v>49</v>
      </c>
      <c r="N422" s="16" t="s">
        <v>50</v>
      </c>
      <c r="O422" s="17" t="s">
        <v>51</v>
      </c>
      <c r="P422" s="17" t="s">
        <v>52</v>
      </c>
      <c r="Q422" s="16" t="s">
        <v>53</v>
      </c>
      <c r="R422" s="16" t="s">
        <v>54</v>
      </c>
      <c r="S422" s="16" t="s">
        <v>55</v>
      </c>
      <c r="T422" s="16" t="s">
        <v>56</v>
      </c>
      <c r="U422" s="18" t="s">
        <v>57</v>
      </c>
      <c r="V422" s="19" t="s">
        <v>58</v>
      </c>
      <c r="W422" s="20" t="s">
        <v>59</v>
      </c>
      <c r="X422" s="16" t="s">
        <v>60</v>
      </c>
      <c r="Y422" s="16" t="s">
        <v>61</v>
      </c>
      <c r="Z422" s="16" t="s">
        <v>62</v>
      </c>
      <c r="AA422" s="16" t="s">
        <v>63</v>
      </c>
      <c r="AB422" s="17" t="s">
        <v>64</v>
      </c>
      <c r="AC422" s="16" t="s">
        <v>65</v>
      </c>
      <c r="AD422" s="16" t="s">
        <v>178</v>
      </c>
      <c r="AE422" s="16" t="s">
        <v>179</v>
      </c>
      <c r="AF422" s="16" t="s">
        <v>67</v>
      </c>
      <c r="AG422" s="16" t="s">
        <v>68</v>
      </c>
      <c r="AH422" s="17" t="s">
        <v>69</v>
      </c>
      <c r="AI422" s="17" t="s">
        <v>70</v>
      </c>
      <c r="AJ422" s="16" t="s">
        <v>71</v>
      </c>
      <c r="AK422" s="16" t="s">
        <v>72</v>
      </c>
      <c r="AL422" s="16" t="s">
        <v>73</v>
      </c>
      <c r="AM422" s="16" t="s">
        <v>74</v>
      </c>
      <c r="AN422" s="21" t="s">
        <v>75</v>
      </c>
      <c r="AO422" s="21" t="s">
        <v>76</v>
      </c>
      <c r="AQ422" t="s">
        <v>93</v>
      </c>
      <c r="AR422" t="s">
        <v>83</v>
      </c>
      <c r="AS422" s="38">
        <v>141.06910527987219</v>
      </c>
      <c r="AT422" s="38">
        <v>0</v>
      </c>
      <c r="AU422" s="38">
        <v>0</v>
      </c>
      <c r="AV422" s="38">
        <v>0</v>
      </c>
      <c r="AW422" s="38">
        <v>0</v>
      </c>
      <c r="AX422" s="38">
        <v>0</v>
      </c>
      <c r="AY422" s="38">
        <v>0</v>
      </c>
      <c r="AZ422" s="38">
        <v>0</v>
      </c>
      <c r="BA422" s="38">
        <v>0</v>
      </c>
      <c r="BB422" s="38">
        <v>0</v>
      </c>
      <c r="BC422" s="38">
        <v>0</v>
      </c>
      <c r="BD422" s="38">
        <v>141.06910527987219</v>
      </c>
      <c r="BF422" s="38" t="s">
        <v>93</v>
      </c>
      <c r="BG422" s="38" t="s">
        <v>83</v>
      </c>
      <c r="BH422" s="38">
        <v>138.79315767371017</v>
      </c>
      <c r="BI422" s="38">
        <v>0</v>
      </c>
      <c r="BJ422" s="38">
        <v>0</v>
      </c>
      <c r="BK422" s="38">
        <v>0</v>
      </c>
      <c r="BL422" s="38">
        <v>0</v>
      </c>
      <c r="BM422" s="38">
        <v>0</v>
      </c>
      <c r="BN422" s="38">
        <v>0</v>
      </c>
      <c r="BO422" s="38">
        <v>0</v>
      </c>
      <c r="BP422" s="38">
        <v>0</v>
      </c>
      <c r="BQ422" s="38">
        <v>0</v>
      </c>
      <c r="BR422" s="38">
        <v>0</v>
      </c>
      <c r="BS422" s="38">
        <v>138.79315767371017</v>
      </c>
      <c r="BT422" s="38"/>
      <c r="BU422" t="s">
        <v>93</v>
      </c>
      <c r="BV422" t="s">
        <v>78</v>
      </c>
      <c r="BW422" s="38">
        <v>85.870175882863009</v>
      </c>
      <c r="BX422" s="38">
        <v>662.60926697054924</v>
      </c>
      <c r="BY422" s="38">
        <v>1389.2771224593009</v>
      </c>
      <c r="BZ422" s="38">
        <v>517.384757562186</v>
      </c>
      <c r="CA422" s="38">
        <v>55.330777939798061</v>
      </c>
      <c r="CB422" s="38">
        <v>127.04558430989673</v>
      </c>
      <c r="CC422" s="38">
        <v>9.4809669842559963</v>
      </c>
      <c r="CD422" s="38">
        <v>81.578792511654839</v>
      </c>
      <c r="CE422" s="38">
        <v>0</v>
      </c>
      <c r="CF422" s="38"/>
      <c r="CG422" s="38">
        <v>92.260108050011468</v>
      </c>
      <c r="CH422" s="38">
        <v>25.017739392854409</v>
      </c>
      <c r="CI422" s="38"/>
      <c r="CJ422" s="38">
        <v>398.74670149949947</v>
      </c>
      <c r="CK422" s="38">
        <v>0</v>
      </c>
      <c r="CL422" s="38">
        <v>0</v>
      </c>
      <c r="CM422" s="38">
        <v>0</v>
      </c>
      <c r="CN422" s="38">
        <v>3444.6019935628697</v>
      </c>
      <c r="CP422" t="s">
        <v>93</v>
      </c>
      <c r="CQ422" t="s">
        <v>78</v>
      </c>
      <c r="CR422" s="38">
        <v>42.593613062426229</v>
      </c>
      <c r="CS422" s="38">
        <v>0</v>
      </c>
      <c r="CT422" s="38">
        <v>0</v>
      </c>
      <c r="CU422" s="38">
        <v>0</v>
      </c>
      <c r="CV422" s="38">
        <v>0</v>
      </c>
      <c r="CW422" s="38">
        <v>0</v>
      </c>
      <c r="CX422" s="38">
        <v>0</v>
      </c>
      <c r="CY422" s="38">
        <v>0</v>
      </c>
      <c r="CZ422" s="38">
        <v>0</v>
      </c>
      <c r="DA422" s="38">
        <v>0</v>
      </c>
      <c r="DB422" s="38">
        <v>0</v>
      </c>
      <c r="DC422" s="38">
        <v>42.593613062426229</v>
      </c>
      <c r="DE422" t="s">
        <v>93</v>
      </c>
      <c r="DF422" t="s">
        <v>81</v>
      </c>
      <c r="DG422" s="38">
        <v>0.12704589496955382</v>
      </c>
      <c r="DH422" s="38">
        <v>0</v>
      </c>
      <c r="DI422" s="38">
        <v>0</v>
      </c>
      <c r="DJ422" s="38">
        <v>0</v>
      </c>
      <c r="DK422" s="38">
        <v>0</v>
      </c>
      <c r="DL422" s="38">
        <v>0</v>
      </c>
      <c r="DM422" s="38">
        <v>15.021485401128206</v>
      </c>
      <c r="DN422" s="38">
        <v>232.14725083402698</v>
      </c>
      <c r="DO422" s="38">
        <f>+SUM(DG422:DN422)</f>
        <v>247.29578213012473</v>
      </c>
      <c r="DQ422" s="38" t="s">
        <v>93</v>
      </c>
      <c r="DR422" s="38" t="s">
        <v>81</v>
      </c>
      <c r="DS422" s="38">
        <v>148.3783956498302</v>
      </c>
      <c r="DT422" s="38">
        <v>4.4064669573042121E-11</v>
      </c>
      <c r="DU422" s="38">
        <v>0</v>
      </c>
      <c r="DV422" s="38">
        <v>0</v>
      </c>
      <c r="DW422" s="38">
        <v>0</v>
      </c>
      <c r="DX422" s="38"/>
      <c r="DY422" s="38">
        <v>0</v>
      </c>
      <c r="DZ422" s="38">
        <v>4.709164373280557</v>
      </c>
      <c r="EA422" s="38">
        <v>102.58924092941989</v>
      </c>
      <c r="EB422" s="38">
        <v>255.67680095257469</v>
      </c>
      <c r="ED422" t="s">
        <v>93</v>
      </c>
      <c r="EE422" t="s">
        <v>83</v>
      </c>
      <c r="EF422" s="38">
        <v>2.7062277072042278</v>
      </c>
      <c r="EG422" s="38">
        <v>0</v>
      </c>
      <c r="EH422" s="38">
        <v>0</v>
      </c>
      <c r="EI422" s="38">
        <v>0</v>
      </c>
      <c r="EJ422" s="38">
        <v>0</v>
      </c>
      <c r="EK422" s="38">
        <v>0</v>
      </c>
      <c r="EL422" s="38">
        <v>0</v>
      </c>
      <c r="EM422" s="38">
        <v>0</v>
      </c>
      <c r="EN422" s="38">
        <v>2.7062277072042278</v>
      </c>
      <c r="EP422" t="s">
        <v>93</v>
      </c>
      <c r="EQ422" t="s">
        <v>83</v>
      </c>
      <c r="ER422" s="38">
        <v>3.4255930166112005</v>
      </c>
      <c r="ES422" s="38">
        <v>0</v>
      </c>
      <c r="ET422" s="38">
        <v>0</v>
      </c>
      <c r="EU422" s="38">
        <v>0</v>
      </c>
      <c r="EV422" s="38">
        <v>0</v>
      </c>
      <c r="EW422" s="38">
        <v>0</v>
      </c>
      <c r="EX422" s="38">
        <v>0</v>
      </c>
      <c r="EY422" s="38">
        <v>0</v>
      </c>
      <c r="EZ422" s="38">
        <v>3.4255930166112005</v>
      </c>
      <c r="FB422" t="s">
        <v>93</v>
      </c>
      <c r="FC422" t="s">
        <v>83</v>
      </c>
      <c r="FD422" s="38">
        <v>9.9366416705557139</v>
      </c>
      <c r="FE422" s="38">
        <v>0</v>
      </c>
      <c r="FF422" s="38">
        <v>0</v>
      </c>
      <c r="FG422" s="38">
        <v>0</v>
      </c>
      <c r="FH422" s="38">
        <v>0</v>
      </c>
      <c r="FI422" s="38">
        <v>0</v>
      </c>
      <c r="FJ422" s="38">
        <v>0</v>
      </c>
      <c r="FK422" s="38">
        <v>0</v>
      </c>
      <c r="FL422" s="38">
        <v>9.9366416705557139</v>
      </c>
      <c r="FP422" s="38"/>
      <c r="FQ422" s="38"/>
      <c r="FR422" s="38"/>
      <c r="FS422" s="38"/>
      <c r="FT422" s="38"/>
      <c r="FU422" s="38"/>
      <c r="FV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K422" t="s">
        <v>93</v>
      </c>
      <c r="GL422" s="38" t="s">
        <v>80</v>
      </c>
      <c r="GM422" s="38">
        <v>0</v>
      </c>
      <c r="GN422" s="38"/>
      <c r="GO422" s="38"/>
      <c r="GP422" s="38"/>
      <c r="GQ422" s="38"/>
      <c r="GR422" s="38"/>
      <c r="GS422" s="38"/>
      <c r="GT422" s="38"/>
      <c r="GU422" s="38">
        <v>0</v>
      </c>
      <c r="GW422" t="s">
        <v>93</v>
      </c>
      <c r="GX422" t="s">
        <v>166</v>
      </c>
      <c r="GY422" s="38">
        <v>0</v>
      </c>
      <c r="GZ422" s="38">
        <v>0</v>
      </c>
      <c r="HA422" s="38"/>
      <c r="HB422" s="38"/>
      <c r="HC422" s="38"/>
      <c r="HD422" s="38"/>
      <c r="HE422" s="38">
        <v>0</v>
      </c>
      <c r="HF422" s="38">
        <v>0</v>
      </c>
      <c r="HG422" s="38">
        <v>0</v>
      </c>
      <c r="HI422" t="s">
        <v>93</v>
      </c>
      <c r="HJ422" t="s">
        <v>124</v>
      </c>
      <c r="HO422">
        <v>227.80630090961805</v>
      </c>
      <c r="HP422">
        <v>227.80630090961805</v>
      </c>
      <c r="HR422" t="s">
        <v>93</v>
      </c>
      <c r="HS422" t="s">
        <v>126</v>
      </c>
      <c r="HT422">
        <v>152.29124229966089</v>
      </c>
      <c r="HU422">
        <v>152.29124229966089</v>
      </c>
    </row>
    <row r="423" spans="1:229" ht="18" customHeight="1" x14ac:dyDescent="0.25">
      <c r="A423" s="93" t="s">
        <v>77</v>
      </c>
      <c r="B423" s="96" t="s">
        <v>93</v>
      </c>
      <c r="C423" s="23" t="s">
        <v>78</v>
      </c>
      <c r="D423" s="71">
        <v>9.4809669842559963</v>
      </c>
      <c r="E423" s="72">
        <v>127.04558430989673</v>
      </c>
      <c r="F423" s="72">
        <v>81.578792511654839</v>
      </c>
      <c r="G423" s="72">
        <v>517.384757562186</v>
      </c>
      <c r="H423" s="72"/>
      <c r="I423" s="72">
        <v>837.41062702535885</v>
      </c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>
        <v>0</v>
      </c>
      <c r="U423" s="73"/>
      <c r="V423" s="71">
        <f>SUM(D423:T423)</f>
        <v>1572.9007283933524</v>
      </c>
      <c r="W423" s="71">
        <v>0</v>
      </c>
      <c r="X423" s="72"/>
      <c r="Y423" s="72">
        <v>55.330777939798061</v>
      </c>
      <c r="Z423" s="72">
        <v>662.60926697054924</v>
      </c>
      <c r="AA423" s="72">
        <v>0</v>
      </c>
      <c r="AB423" s="72">
        <v>0</v>
      </c>
      <c r="AC423" s="72"/>
      <c r="AD423" s="72">
        <v>398.74670149949947</v>
      </c>
      <c r="AE423" s="72"/>
      <c r="AF423" s="72">
        <v>92.260108050011468</v>
      </c>
      <c r="AG423" s="72">
        <v>25.017739392854409</v>
      </c>
      <c r="AH423" s="72"/>
      <c r="AI423" s="72">
        <v>0</v>
      </c>
      <c r="AJ423" s="72">
        <v>0</v>
      </c>
      <c r="AK423" s="72">
        <v>1389.2771224593009</v>
      </c>
      <c r="AL423" s="72"/>
      <c r="AM423" s="72">
        <v>128.46378894528925</v>
      </c>
      <c r="AN423" s="74">
        <f>SUM(W423:AM423)</f>
        <v>2751.7055052573028</v>
      </c>
      <c r="AO423" s="74">
        <f>+AN423+V423</f>
        <v>4324.6062336506548</v>
      </c>
      <c r="AR423" t="s">
        <v>103</v>
      </c>
      <c r="AS423" s="38">
        <v>38.434053596761721</v>
      </c>
      <c r="AT423" s="38">
        <v>0</v>
      </c>
      <c r="AU423" s="38">
        <v>1642.6087182121823</v>
      </c>
      <c r="AV423" s="38">
        <v>3208.6944985907799</v>
      </c>
      <c r="AW423" s="38">
        <v>749.91266674186602</v>
      </c>
      <c r="AX423" s="38">
        <v>0</v>
      </c>
      <c r="AY423" s="38">
        <v>0</v>
      </c>
      <c r="AZ423" s="38">
        <v>0</v>
      </c>
      <c r="BA423" s="38">
        <v>0</v>
      </c>
      <c r="BB423" s="38">
        <v>0</v>
      </c>
      <c r="BC423" s="38">
        <v>0</v>
      </c>
      <c r="BD423" s="38">
        <v>5639.6499371415903</v>
      </c>
      <c r="BF423" s="38"/>
      <c r="BG423" s="38" t="s">
        <v>109</v>
      </c>
      <c r="BH423" s="38">
        <v>25.237579499083715</v>
      </c>
      <c r="BI423" s="38">
        <v>103.76483117189883</v>
      </c>
      <c r="BJ423" s="38">
        <v>249.21901008803832</v>
      </c>
      <c r="BK423" s="38">
        <v>86.205494722543619</v>
      </c>
      <c r="BL423" s="38">
        <v>22.456691791717624</v>
      </c>
      <c r="BM423" s="38">
        <v>0</v>
      </c>
      <c r="BN423" s="38">
        <v>0</v>
      </c>
      <c r="BO423" s="38">
        <v>0</v>
      </c>
      <c r="BP423" s="38">
        <v>0</v>
      </c>
      <c r="BQ423" s="38">
        <v>0</v>
      </c>
      <c r="BR423" s="38">
        <v>0</v>
      </c>
      <c r="BS423" s="38">
        <v>486.88360727328211</v>
      </c>
      <c r="BT423" s="38"/>
      <c r="BV423" t="s">
        <v>79</v>
      </c>
      <c r="BW423" s="38">
        <v>87.578085181172455</v>
      </c>
      <c r="BX423" s="38">
        <v>0</v>
      </c>
      <c r="BY423" s="38">
        <v>0</v>
      </c>
      <c r="BZ423" s="38">
        <v>0</v>
      </c>
      <c r="CA423" s="38">
        <v>0</v>
      </c>
      <c r="CB423" s="38">
        <v>0</v>
      </c>
      <c r="CC423" s="38">
        <v>0</v>
      </c>
      <c r="CD423" s="38">
        <v>0</v>
      </c>
      <c r="CE423" s="38"/>
      <c r="CF423" s="38">
        <v>0</v>
      </c>
      <c r="CG423" s="38">
        <v>0</v>
      </c>
      <c r="CH423" s="38">
        <v>0</v>
      </c>
      <c r="CI423" s="38">
        <v>0</v>
      </c>
      <c r="CJ423" s="38">
        <v>0</v>
      </c>
      <c r="CK423" s="38"/>
      <c r="CL423" s="38"/>
      <c r="CM423" s="38"/>
      <c r="CN423" s="38">
        <v>87.578085181172455</v>
      </c>
      <c r="CQ423" t="s">
        <v>81</v>
      </c>
      <c r="CR423" s="38">
        <v>521.01533916984124</v>
      </c>
      <c r="CS423" s="38">
        <v>0</v>
      </c>
      <c r="CT423" s="38">
        <v>0</v>
      </c>
      <c r="CU423" s="38">
        <v>0</v>
      </c>
      <c r="CV423" s="38">
        <v>0</v>
      </c>
      <c r="CW423" s="38">
        <v>0</v>
      </c>
      <c r="CX423" s="38">
        <v>0</v>
      </c>
      <c r="CY423" s="38">
        <v>0</v>
      </c>
      <c r="CZ423" s="38">
        <v>0</v>
      </c>
      <c r="DA423" s="38">
        <v>0</v>
      </c>
      <c r="DB423" s="38">
        <v>0</v>
      </c>
      <c r="DC423" s="38">
        <v>521.01533916984124</v>
      </c>
      <c r="DF423" t="s">
        <v>83</v>
      </c>
      <c r="DG423" s="38">
        <v>2.5301032109184936E-2</v>
      </c>
      <c r="DH423" s="38">
        <v>0</v>
      </c>
      <c r="DI423" s="38">
        <v>0</v>
      </c>
      <c r="DJ423" s="38">
        <v>0</v>
      </c>
      <c r="DK423" s="38">
        <v>0</v>
      </c>
      <c r="DL423" s="38">
        <v>0</v>
      </c>
      <c r="DM423" s="38">
        <v>0</v>
      </c>
      <c r="DN423" s="38">
        <v>0</v>
      </c>
      <c r="DO423" s="38">
        <f t="shared" ref="DO423:DO432" si="136">+SUM(DG423:DN423)</f>
        <v>2.5301032109184936E-2</v>
      </c>
      <c r="DQ423" s="38"/>
      <c r="DR423" s="38" t="s">
        <v>83</v>
      </c>
      <c r="DS423" s="38">
        <v>11.242492449452843</v>
      </c>
      <c r="DT423" s="38">
        <v>0</v>
      </c>
      <c r="DU423" s="38">
        <v>0</v>
      </c>
      <c r="DV423" s="38">
        <v>0</v>
      </c>
      <c r="DW423" s="38">
        <v>0</v>
      </c>
      <c r="DX423" s="38"/>
      <c r="DY423" s="38">
        <v>0</v>
      </c>
      <c r="DZ423" s="38">
        <v>0</v>
      </c>
      <c r="EA423" s="38">
        <v>0</v>
      </c>
      <c r="EB423" s="38">
        <v>11.242492449452843</v>
      </c>
      <c r="EE423" t="s">
        <v>109</v>
      </c>
      <c r="EF423" s="38">
        <v>7.3497431523532039E-2</v>
      </c>
      <c r="EG423" s="38">
        <v>1.6906999469326358</v>
      </c>
      <c r="EH423" s="38">
        <v>0</v>
      </c>
      <c r="EI423" s="38">
        <v>0</v>
      </c>
      <c r="EJ423" s="38">
        <v>0</v>
      </c>
      <c r="EK423" s="38">
        <v>0</v>
      </c>
      <c r="EL423" s="38">
        <v>0</v>
      </c>
      <c r="EM423" s="38">
        <v>0</v>
      </c>
      <c r="EN423" s="38">
        <v>1.7641973784561678</v>
      </c>
      <c r="EQ423" t="s">
        <v>109</v>
      </c>
      <c r="ER423" s="38">
        <v>2.4662370288000002</v>
      </c>
      <c r="ES423" s="38">
        <v>0</v>
      </c>
      <c r="ET423" s="38">
        <v>0</v>
      </c>
      <c r="EU423" s="38">
        <v>0</v>
      </c>
      <c r="EV423" s="38">
        <v>0</v>
      </c>
      <c r="EW423" s="38">
        <v>0</v>
      </c>
      <c r="EX423" s="38">
        <v>0</v>
      </c>
      <c r="EY423" s="38">
        <v>0</v>
      </c>
      <c r="EZ423" s="38">
        <v>2.4662370288000002</v>
      </c>
      <c r="FC423" t="s">
        <v>109</v>
      </c>
      <c r="FD423" s="38">
        <v>1.0652619012290914</v>
      </c>
      <c r="FE423" s="38">
        <v>0.89480488143624826</v>
      </c>
      <c r="FF423" s="38">
        <v>0</v>
      </c>
      <c r="FG423" s="38">
        <v>0</v>
      </c>
      <c r="FH423" s="38">
        <v>0</v>
      </c>
      <c r="FI423" s="38">
        <v>0</v>
      </c>
      <c r="FJ423" s="38">
        <v>0</v>
      </c>
      <c r="FK423" s="38">
        <v>0</v>
      </c>
      <c r="FL423" s="38">
        <v>1.9600667826653395</v>
      </c>
      <c r="FP423" s="38"/>
      <c r="FQ423" s="38"/>
      <c r="FR423" s="38"/>
      <c r="FS423" s="38"/>
      <c r="FT423" s="38"/>
      <c r="FU423" s="38"/>
      <c r="FV423" s="38"/>
      <c r="FZ423" s="38"/>
      <c r="GA423" s="38"/>
      <c r="GB423" s="38"/>
      <c r="GC423" s="38"/>
      <c r="GD423" s="38"/>
      <c r="GE423" s="38"/>
      <c r="GF423" s="38"/>
      <c r="GG423" s="38"/>
      <c r="GH423" s="38"/>
      <c r="GI423" s="38"/>
      <c r="GL423" s="38" t="s">
        <v>83</v>
      </c>
      <c r="GM423" s="38">
        <v>0</v>
      </c>
      <c r="GN423" s="38"/>
      <c r="GO423" s="38"/>
      <c r="GP423" s="38"/>
      <c r="GQ423" s="38"/>
      <c r="GR423" s="38"/>
      <c r="GS423" s="38"/>
      <c r="GT423" s="38"/>
      <c r="GU423" s="38">
        <v>0</v>
      </c>
      <c r="GX423" t="s">
        <v>83</v>
      </c>
      <c r="GY423" s="38">
        <v>0</v>
      </c>
      <c r="GZ423" s="38"/>
      <c r="HA423" s="38"/>
      <c r="HB423" s="38"/>
      <c r="HC423" s="38"/>
      <c r="HD423" s="38"/>
      <c r="HE423" s="38"/>
      <c r="HF423" s="38">
        <v>0</v>
      </c>
      <c r="HG423" s="38">
        <v>0</v>
      </c>
      <c r="HJ423" t="s">
        <v>76</v>
      </c>
      <c r="HK423">
        <v>0</v>
      </c>
      <c r="HL423">
        <v>0</v>
      </c>
      <c r="HM423">
        <v>0</v>
      </c>
      <c r="HN423">
        <v>0</v>
      </c>
      <c r="HO423">
        <v>227.80630090961805</v>
      </c>
      <c r="HP423">
        <v>227.80630090961805</v>
      </c>
      <c r="HS423" t="s">
        <v>127</v>
      </c>
      <c r="HT423">
        <v>36.273530724357251</v>
      </c>
      <c r="HU423">
        <v>36.273530724357251</v>
      </c>
    </row>
    <row r="424" spans="1:229" ht="27" x14ac:dyDescent="0.25">
      <c r="A424" s="93"/>
      <c r="B424" s="96"/>
      <c r="C424" s="22" t="s">
        <v>79</v>
      </c>
      <c r="D424" s="75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7"/>
      <c r="V424" s="75">
        <f t="shared" ref="V424:V437" si="137">SUM(D424:T424)</f>
        <v>0</v>
      </c>
      <c r="W424" s="75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>
        <v>87.578085181172455</v>
      </c>
      <c r="AN424" s="78">
        <f t="shared" ref="AN424:AN437" si="138">SUM(W424:AM424)</f>
        <v>87.578085181172455</v>
      </c>
      <c r="AO424" s="78">
        <f t="shared" ref="AO424:AO437" si="139">+AN424+V424</f>
        <v>87.578085181172455</v>
      </c>
      <c r="AR424" t="s">
        <v>86</v>
      </c>
      <c r="AS424" s="38">
        <v>2.0565448634940698E-4</v>
      </c>
      <c r="AT424" s="38">
        <v>0</v>
      </c>
      <c r="AU424" s="38">
        <v>4.5286835475160858</v>
      </c>
      <c r="AV424" s="38">
        <v>15.5760080746611</v>
      </c>
      <c r="AW424" s="38">
        <v>10.6917394837786</v>
      </c>
      <c r="AX424" s="38">
        <v>0</v>
      </c>
      <c r="AY424" s="38">
        <v>0</v>
      </c>
      <c r="AZ424" s="38">
        <v>0</v>
      </c>
      <c r="BA424" s="38">
        <v>0</v>
      </c>
      <c r="BB424" s="38">
        <v>0</v>
      </c>
      <c r="BC424" s="38">
        <v>0</v>
      </c>
      <c r="BD424" s="38">
        <v>30.796636760442134</v>
      </c>
      <c r="BF424" s="38"/>
      <c r="BG424" s="38" t="s">
        <v>85</v>
      </c>
      <c r="BH424" s="38">
        <v>69.560231615667092</v>
      </c>
      <c r="BI424" s="38">
        <v>0</v>
      </c>
      <c r="BJ424" s="38">
        <v>0</v>
      </c>
      <c r="BK424" s="38">
        <v>0</v>
      </c>
      <c r="BL424" s="38">
        <v>0</v>
      </c>
      <c r="BM424" s="38">
        <v>0</v>
      </c>
      <c r="BN424" s="38">
        <v>0</v>
      </c>
      <c r="BO424" s="38">
        <v>0</v>
      </c>
      <c r="BP424" s="38">
        <v>0</v>
      </c>
      <c r="BQ424" s="38">
        <v>0</v>
      </c>
      <c r="BR424" s="38">
        <v>0</v>
      </c>
      <c r="BS424" s="38">
        <v>69.560231615667092</v>
      </c>
      <c r="BT424" s="38"/>
      <c r="BV424" t="s">
        <v>80</v>
      </c>
      <c r="BW424" s="38">
        <v>50.833581643931069</v>
      </c>
      <c r="BX424" s="38">
        <v>0</v>
      </c>
      <c r="BY424" s="38">
        <v>0</v>
      </c>
      <c r="BZ424" s="38">
        <v>0</v>
      </c>
      <c r="CA424" s="38">
        <v>0</v>
      </c>
      <c r="CB424" s="38">
        <v>0</v>
      </c>
      <c r="CC424" s="38">
        <v>0</v>
      </c>
      <c r="CD424" s="38">
        <v>0</v>
      </c>
      <c r="CE424" s="38"/>
      <c r="CF424" s="38">
        <v>0</v>
      </c>
      <c r="CG424" s="38">
        <v>0</v>
      </c>
      <c r="CH424" s="38">
        <v>0</v>
      </c>
      <c r="CI424" s="38">
        <v>0</v>
      </c>
      <c r="CJ424" s="38">
        <v>0</v>
      </c>
      <c r="CK424" s="38"/>
      <c r="CL424" s="38"/>
      <c r="CM424" s="38"/>
      <c r="CN424" s="38">
        <v>50.833581643931069</v>
      </c>
      <c r="CQ424" t="s">
        <v>83</v>
      </c>
      <c r="CR424" s="38">
        <v>3.3307044632080096</v>
      </c>
      <c r="CS424" s="38">
        <v>0</v>
      </c>
      <c r="CT424" s="38">
        <v>0</v>
      </c>
      <c r="CU424" s="38">
        <v>0</v>
      </c>
      <c r="CV424" s="38">
        <v>0</v>
      </c>
      <c r="CW424" s="38">
        <v>0</v>
      </c>
      <c r="CX424" s="38">
        <v>0</v>
      </c>
      <c r="CY424" s="38">
        <v>0</v>
      </c>
      <c r="CZ424" s="38">
        <v>0</v>
      </c>
      <c r="DA424" s="38">
        <v>0</v>
      </c>
      <c r="DB424" s="38">
        <v>0</v>
      </c>
      <c r="DC424" s="38">
        <v>3.3307044632080096</v>
      </c>
      <c r="DF424" t="s">
        <v>109</v>
      </c>
      <c r="DG424" s="38">
        <v>2.3141455544021892E-3</v>
      </c>
      <c r="DH424" s="38">
        <v>1.7755727027080179</v>
      </c>
      <c r="DI424" s="38">
        <v>0</v>
      </c>
      <c r="DJ424" s="38">
        <v>3.150717649629065</v>
      </c>
      <c r="DK424" s="38">
        <v>3.8616307844063093E-2</v>
      </c>
      <c r="DL424" s="38">
        <v>0</v>
      </c>
      <c r="DM424" s="38">
        <v>0</v>
      </c>
      <c r="DN424" s="38">
        <v>0</v>
      </c>
      <c r="DO424" s="38">
        <f t="shared" si="136"/>
        <v>4.9672208057355487</v>
      </c>
      <c r="DQ424" s="38"/>
      <c r="DR424" s="38" t="s">
        <v>84</v>
      </c>
      <c r="DS424" s="38">
        <v>4.0637225426716855E-2</v>
      </c>
      <c r="DT424" s="38">
        <v>0.37461373143190418</v>
      </c>
      <c r="DU424" s="38">
        <v>0</v>
      </c>
      <c r="DV424" s="38">
        <v>5.3925874736796722</v>
      </c>
      <c r="DW424" s="38">
        <v>1.0365368520603952E-2</v>
      </c>
      <c r="DX424" s="38"/>
      <c r="DY424" s="38">
        <v>0</v>
      </c>
      <c r="DZ424" s="38">
        <v>0</v>
      </c>
      <c r="EA424" s="38">
        <v>0</v>
      </c>
      <c r="EB424" s="38">
        <v>5.8182037990588968</v>
      </c>
      <c r="EE424" t="s">
        <v>85</v>
      </c>
      <c r="EF424" s="38">
        <v>0.71882926668641878</v>
      </c>
      <c r="EG424" s="38">
        <v>0</v>
      </c>
      <c r="EH424" s="38">
        <v>0</v>
      </c>
      <c r="EI424" s="38">
        <v>0</v>
      </c>
      <c r="EJ424" s="38">
        <v>0</v>
      </c>
      <c r="EK424" s="38">
        <v>0</v>
      </c>
      <c r="EL424" s="38">
        <v>0</v>
      </c>
      <c r="EM424" s="38">
        <v>0</v>
      </c>
      <c r="EN424" s="38">
        <v>0.71882926668641878</v>
      </c>
      <c r="EQ424" t="s">
        <v>85</v>
      </c>
      <c r="ER424" s="38">
        <v>1.0567375718071537</v>
      </c>
      <c r="ES424" s="38">
        <v>0</v>
      </c>
      <c r="ET424" s="38">
        <v>0</v>
      </c>
      <c r="EU424" s="38">
        <v>0</v>
      </c>
      <c r="EV424" s="38">
        <v>0</v>
      </c>
      <c r="EW424" s="38">
        <v>0</v>
      </c>
      <c r="EX424" s="38">
        <v>0</v>
      </c>
      <c r="EY424" s="38">
        <v>0</v>
      </c>
      <c r="EZ424" s="38">
        <v>1.0567375718071537</v>
      </c>
      <c r="FC424" t="s">
        <v>85</v>
      </c>
      <c r="FD424" s="38">
        <v>1.8449234917370754</v>
      </c>
      <c r="FE424" s="38">
        <v>0</v>
      </c>
      <c r="FF424" s="38">
        <v>0</v>
      </c>
      <c r="FG424" s="38">
        <v>0</v>
      </c>
      <c r="FH424" s="38">
        <v>0</v>
      </c>
      <c r="FI424" s="38">
        <v>0</v>
      </c>
      <c r="FJ424" s="38">
        <v>0</v>
      </c>
      <c r="FK424" s="38">
        <v>0</v>
      </c>
      <c r="FL424" s="38">
        <v>1.8449234917370754</v>
      </c>
      <c r="FP424" s="38"/>
      <c r="FQ424" s="38"/>
      <c r="FR424" s="38"/>
      <c r="FS424" s="38"/>
      <c r="FT424" s="38"/>
      <c r="FU424" s="38"/>
      <c r="FV424" s="38"/>
      <c r="FZ424" s="38"/>
      <c r="GA424" s="38"/>
      <c r="GB424" s="38"/>
      <c r="GC424" s="38"/>
      <c r="GD424" s="38"/>
      <c r="GE424" s="38"/>
      <c r="GF424" s="38"/>
      <c r="GG424" s="38"/>
      <c r="GH424" s="38"/>
      <c r="GI424" s="38"/>
      <c r="GL424" s="38" t="s">
        <v>109</v>
      </c>
      <c r="GM424" s="38">
        <v>0</v>
      </c>
      <c r="GN424" s="38">
        <v>0</v>
      </c>
      <c r="GO424" s="38">
        <v>2.1468167884800002</v>
      </c>
      <c r="GP424" s="38">
        <v>0</v>
      </c>
      <c r="GQ424" s="38">
        <v>0</v>
      </c>
      <c r="GR424" s="38"/>
      <c r="GS424" s="38"/>
      <c r="GT424" s="38"/>
      <c r="GU424" s="38">
        <v>2.1468167884800002</v>
      </c>
      <c r="GX424" t="s">
        <v>109</v>
      </c>
      <c r="GY424" s="38">
        <v>0</v>
      </c>
      <c r="GZ424" s="38">
        <v>0</v>
      </c>
      <c r="HA424" s="38">
        <v>0</v>
      </c>
      <c r="HB424" s="38">
        <v>0</v>
      </c>
      <c r="HC424" s="38">
        <v>0</v>
      </c>
      <c r="HD424" s="38"/>
      <c r="HE424" s="38"/>
      <c r="HF424" s="38">
        <v>0</v>
      </c>
      <c r="HG424" s="38">
        <v>0</v>
      </c>
      <c r="HS424" t="s">
        <v>76</v>
      </c>
      <c r="HT424">
        <v>188.56477302401814</v>
      </c>
      <c r="HU424">
        <v>188.56477302401814</v>
      </c>
    </row>
    <row r="425" spans="1:229" x14ac:dyDescent="0.25">
      <c r="A425" s="93"/>
      <c r="B425" s="96"/>
      <c r="C425" s="23" t="s">
        <v>80</v>
      </c>
      <c r="D425" s="71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3"/>
      <c r="V425" s="71">
        <f t="shared" si="137"/>
        <v>0</v>
      </c>
      <c r="W425" s="71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>
        <v>50.833581643931069</v>
      </c>
      <c r="AN425" s="74">
        <f t="shared" si="138"/>
        <v>50.833581643931069</v>
      </c>
      <c r="AO425" s="74">
        <f t="shared" si="139"/>
        <v>50.833581643931069</v>
      </c>
      <c r="AR425" t="s">
        <v>104</v>
      </c>
      <c r="AS425" s="38">
        <v>0</v>
      </c>
      <c r="AT425" s="38">
        <v>0</v>
      </c>
      <c r="AU425" s="38">
        <v>0.12564175574103839</v>
      </c>
      <c r="AV425" s="38">
        <v>0</v>
      </c>
      <c r="AW425" s="38">
        <v>0</v>
      </c>
      <c r="AX425" s="38">
        <v>0</v>
      </c>
      <c r="AY425" s="38">
        <v>0</v>
      </c>
      <c r="AZ425" s="38">
        <v>0</v>
      </c>
      <c r="BA425" s="38">
        <v>0</v>
      </c>
      <c r="BB425" s="38">
        <v>0</v>
      </c>
      <c r="BC425" s="38">
        <v>0</v>
      </c>
      <c r="BD425" s="38">
        <v>0.12564175574103839</v>
      </c>
      <c r="BF425" s="38"/>
      <c r="BG425" s="38" t="s">
        <v>86</v>
      </c>
      <c r="BH425" s="38">
        <v>12.633086994263355</v>
      </c>
      <c r="BI425" s="38">
        <v>0</v>
      </c>
      <c r="BJ425" s="38">
        <v>57.927218378814416</v>
      </c>
      <c r="BK425" s="38">
        <v>13.03322832450586</v>
      </c>
      <c r="BL425" s="38">
        <v>0</v>
      </c>
      <c r="BM425" s="38">
        <v>11.0729850734674</v>
      </c>
      <c r="BN425" s="38">
        <v>0</v>
      </c>
      <c r="BO425" s="38">
        <v>0</v>
      </c>
      <c r="BP425" s="38">
        <v>0</v>
      </c>
      <c r="BQ425" s="38">
        <v>0</v>
      </c>
      <c r="BR425" s="38">
        <v>0</v>
      </c>
      <c r="BS425" s="38">
        <v>94.666518771051017</v>
      </c>
      <c r="BT425" s="38"/>
      <c r="BV425" t="s">
        <v>81</v>
      </c>
      <c r="BW425" s="38">
        <v>833.47104614646628</v>
      </c>
      <c r="BX425" s="38">
        <v>0</v>
      </c>
      <c r="BY425" s="38">
        <v>0</v>
      </c>
      <c r="BZ425" s="38">
        <v>0</v>
      </c>
      <c r="CA425" s="38">
        <v>0</v>
      </c>
      <c r="CB425" s="38">
        <v>0</v>
      </c>
      <c r="CC425" s="38">
        <v>0</v>
      </c>
      <c r="CD425" s="38">
        <v>0</v>
      </c>
      <c r="CE425" s="38"/>
      <c r="CF425" s="38">
        <v>0</v>
      </c>
      <c r="CG425" s="38">
        <v>0</v>
      </c>
      <c r="CH425" s="38">
        <v>0</v>
      </c>
      <c r="CI425" s="38">
        <v>0</v>
      </c>
      <c r="CJ425" s="38">
        <v>0</v>
      </c>
      <c r="CK425" s="38"/>
      <c r="CL425" s="38"/>
      <c r="CM425" s="38"/>
      <c r="CN425" s="38">
        <v>833.47104614646628</v>
      </c>
      <c r="CQ425" t="s">
        <v>84</v>
      </c>
      <c r="CR425" s="38">
        <v>1.958601974731176</v>
      </c>
      <c r="CS425" s="38">
        <v>0</v>
      </c>
      <c r="CT425" s="38">
        <v>0</v>
      </c>
      <c r="CU425" s="38">
        <v>0</v>
      </c>
      <c r="CV425" s="38">
        <v>0</v>
      </c>
      <c r="CW425" s="38">
        <v>0</v>
      </c>
      <c r="CX425" s="38">
        <v>0</v>
      </c>
      <c r="CY425" s="38">
        <v>0</v>
      </c>
      <c r="CZ425" s="38">
        <v>0</v>
      </c>
      <c r="DA425" s="38">
        <v>0</v>
      </c>
      <c r="DB425" s="38">
        <v>0</v>
      </c>
      <c r="DC425" s="38">
        <v>1.958601974731176</v>
      </c>
      <c r="DF425" t="s">
        <v>85</v>
      </c>
      <c r="DG425" s="38">
        <v>0.11141874951979021</v>
      </c>
      <c r="DH425" s="38">
        <v>0</v>
      </c>
      <c r="DI425" s="38">
        <v>0</v>
      </c>
      <c r="DJ425" s="38">
        <v>0</v>
      </c>
      <c r="DK425" s="38">
        <v>0</v>
      </c>
      <c r="DL425" s="38">
        <v>0</v>
      </c>
      <c r="DM425" s="38">
        <v>0</v>
      </c>
      <c r="DN425" s="38">
        <v>0</v>
      </c>
      <c r="DO425" s="38">
        <f t="shared" si="136"/>
        <v>0.11141874951979021</v>
      </c>
      <c r="DQ425" s="38"/>
      <c r="DR425" s="38" t="s">
        <v>117</v>
      </c>
      <c r="DS425" s="38"/>
      <c r="DT425" s="38"/>
      <c r="DU425" s="38"/>
      <c r="DV425" s="38"/>
      <c r="DW425" s="38"/>
      <c r="DX425" s="38">
        <v>837.41062702535885</v>
      </c>
      <c r="DY425" s="38"/>
      <c r="DZ425" s="38"/>
      <c r="EA425" s="38"/>
      <c r="EB425" s="38">
        <v>837.41062702535885</v>
      </c>
      <c r="EE425" t="s">
        <v>86</v>
      </c>
      <c r="EF425" s="38">
        <v>0</v>
      </c>
      <c r="EG425" s="38">
        <v>0</v>
      </c>
      <c r="EH425" s="38">
        <v>0</v>
      </c>
      <c r="EI425" s="38">
        <v>0</v>
      </c>
      <c r="EJ425" s="38">
        <v>0</v>
      </c>
      <c r="EK425" s="38">
        <v>0</v>
      </c>
      <c r="EL425" s="38">
        <v>0</v>
      </c>
      <c r="EM425" s="38">
        <v>0</v>
      </c>
      <c r="EN425" s="38">
        <v>0</v>
      </c>
      <c r="EQ425" t="s">
        <v>86</v>
      </c>
      <c r="ER425" s="38">
        <v>0</v>
      </c>
      <c r="ES425" s="38">
        <v>0</v>
      </c>
      <c r="ET425" s="38">
        <v>0</v>
      </c>
      <c r="EU425" s="38">
        <v>0</v>
      </c>
      <c r="EV425" s="38">
        <v>0</v>
      </c>
      <c r="EW425" s="38">
        <v>0</v>
      </c>
      <c r="EX425" s="38">
        <v>0</v>
      </c>
      <c r="EY425" s="38">
        <v>0</v>
      </c>
      <c r="EZ425" s="38">
        <v>0</v>
      </c>
      <c r="FC425" t="s">
        <v>86</v>
      </c>
      <c r="FD425" s="38">
        <v>0</v>
      </c>
      <c r="FE425" s="38">
        <v>0</v>
      </c>
      <c r="FF425" s="38">
        <v>0</v>
      </c>
      <c r="FG425" s="38">
        <v>2.2309075862068966</v>
      </c>
      <c r="FH425" s="38">
        <v>0</v>
      </c>
      <c r="FI425" s="38">
        <v>0</v>
      </c>
      <c r="FJ425" s="38">
        <v>0</v>
      </c>
      <c r="FK425" s="38">
        <v>0</v>
      </c>
      <c r="FL425" s="38">
        <v>2.2309075862068966</v>
      </c>
      <c r="FP425" s="38"/>
      <c r="FQ425" s="38"/>
      <c r="FR425" s="38"/>
      <c r="FS425" s="38"/>
      <c r="FT425" s="38"/>
      <c r="FU425" s="38"/>
      <c r="FV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L425" s="38" t="s">
        <v>85</v>
      </c>
      <c r="GM425" s="38">
        <v>0</v>
      </c>
      <c r="GO425" s="38"/>
      <c r="GP425" s="38"/>
      <c r="GQ425" s="38"/>
      <c r="GR425" s="38"/>
      <c r="GS425" s="38"/>
      <c r="GT425" s="38"/>
      <c r="GU425" s="38">
        <v>0</v>
      </c>
      <c r="GX425" t="s">
        <v>121</v>
      </c>
      <c r="GY425" s="38">
        <v>0</v>
      </c>
      <c r="GZ425" s="38"/>
      <c r="HA425" s="38"/>
      <c r="HB425" s="38"/>
      <c r="HC425" s="38"/>
      <c r="HD425" s="38"/>
      <c r="HE425" s="38"/>
      <c r="HF425" s="38">
        <v>0</v>
      </c>
      <c r="HG425" s="38">
        <v>0</v>
      </c>
    </row>
    <row r="426" spans="1:229" ht="18" x14ac:dyDescent="0.25">
      <c r="A426" s="93"/>
      <c r="B426" s="96"/>
      <c r="C426" s="22" t="s">
        <v>81</v>
      </c>
      <c r="D426" s="75"/>
      <c r="E426" s="76"/>
      <c r="F426" s="76"/>
      <c r="G426" s="76"/>
      <c r="H426" s="76"/>
      <c r="I426" s="76"/>
      <c r="J426" s="76"/>
      <c r="K426" s="76">
        <v>0</v>
      </c>
      <c r="L426" s="76"/>
      <c r="M426" s="76"/>
      <c r="N426" s="76"/>
      <c r="O426" s="76"/>
      <c r="P426" s="76"/>
      <c r="Q426" s="76"/>
      <c r="R426" s="76"/>
      <c r="S426" s="76"/>
      <c r="T426" s="76"/>
      <c r="U426" s="77"/>
      <c r="V426" s="75">
        <f t="shared" si="137"/>
        <v>0</v>
      </c>
      <c r="W426" s="75"/>
      <c r="X426" s="76"/>
      <c r="Y426" s="76"/>
      <c r="Z426" s="76">
        <v>4.4064669573042121E-11</v>
      </c>
      <c r="AA426" s="76">
        <v>441.65532933055977</v>
      </c>
      <c r="AB426" s="76">
        <v>19.820453120846249</v>
      </c>
      <c r="AC426" s="76">
        <v>14.195029437744909</v>
      </c>
      <c r="AD426" s="76">
        <v>705.32714091266917</v>
      </c>
      <c r="AE426" s="76"/>
      <c r="AF426" s="76">
        <v>8.3254077471967364E-2</v>
      </c>
      <c r="AG426" s="76"/>
      <c r="AH426" s="76"/>
      <c r="AI426" s="76"/>
      <c r="AJ426" s="76"/>
      <c r="AK426" s="76">
        <v>0</v>
      </c>
      <c r="AL426" s="76"/>
      <c r="AM426" s="76">
        <v>1742.3462583144772</v>
      </c>
      <c r="AN426" s="78">
        <f t="shared" si="138"/>
        <v>2923.4274651938131</v>
      </c>
      <c r="AO426" s="78">
        <f t="shared" si="139"/>
        <v>2923.4274651938131</v>
      </c>
      <c r="AR426" t="s">
        <v>108</v>
      </c>
      <c r="AS426" s="38">
        <v>6.0444690642545007</v>
      </c>
      <c r="AT426" s="38">
        <v>0</v>
      </c>
      <c r="AU426" s="38">
        <v>0</v>
      </c>
      <c r="AV426" s="38">
        <v>0</v>
      </c>
      <c r="AW426" s="38">
        <v>0</v>
      </c>
      <c r="AX426" s="38">
        <v>0</v>
      </c>
      <c r="AY426" s="38">
        <v>0</v>
      </c>
      <c r="AZ426" s="38">
        <v>0</v>
      </c>
      <c r="BA426" s="38">
        <v>0</v>
      </c>
      <c r="BB426" s="38">
        <v>0</v>
      </c>
      <c r="BC426" s="38">
        <v>0</v>
      </c>
      <c r="BD426" s="38">
        <v>6.0444690642545007</v>
      </c>
      <c r="BF426" s="38"/>
      <c r="BG426" s="38" t="s">
        <v>87</v>
      </c>
      <c r="BH426" s="38">
        <v>8.4172898370824589E-2</v>
      </c>
      <c r="BI426" s="38">
        <v>0</v>
      </c>
      <c r="BJ426" s="38">
        <v>0.15736063084786289</v>
      </c>
      <c r="BK426" s="38">
        <v>0</v>
      </c>
      <c r="BL426" s="38">
        <v>0</v>
      </c>
      <c r="BM426" s="38">
        <v>0</v>
      </c>
      <c r="BN426" s="38">
        <v>0.35040647466372538</v>
      </c>
      <c r="BO426" s="38">
        <v>0</v>
      </c>
      <c r="BP426" s="38">
        <v>0</v>
      </c>
      <c r="BQ426" s="38">
        <v>0</v>
      </c>
      <c r="BR426" s="38">
        <v>0</v>
      </c>
      <c r="BS426" s="38">
        <v>0.59194000388241286</v>
      </c>
      <c r="BT426" s="38"/>
      <c r="BV426" t="s">
        <v>83</v>
      </c>
      <c r="BW426" s="38">
        <v>23.735174303486982</v>
      </c>
      <c r="BX426" s="38">
        <v>0</v>
      </c>
      <c r="BY426" s="38">
        <v>0</v>
      </c>
      <c r="BZ426" s="38">
        <v>0</v>
      </c>
      <c r="CA426" s="38">
        <v>0</v>
      </c>
      <c r="CB426" s="38">
        <v>0</v>
      </c>
      <c r="CC426" s="38">
        <v>0</v>
      </c>
      <c r="CD426" s="38">
        <v>0</v>
      </c>
      <c r="CE426" s="38"/>
      <c r="CF426" s="38">
        <v>0</v>
      </c>
      <c r="CG426" s="38">
        <v>0</v>
      </c>
      <c r="CH426" s="38">
        <v>0</v>
      </c>
      <c r="CI426" s="38">
        <v>0</v>
      </c>
      <c r="CJ426" s="38">
        <v>0</v>
      </c>
      <c r="CK426" s="38"/>
      <c r="CL426" s="38"/>
      <c r="CM426" s="38"/>
      <c r="CN426" s="38">
        <v>23.735174303486982</v>
      </c>
      <c r="CQ426" t="s">
        <v>85</v>
      </c>
      <c r="CR426" s="38">
        <v>0.13197363263088951</v>
      </c>
      <c r="CS426" s="38">
        <v>0</v>
      </c>
      <c r="CT426" s="38">
        <v>0</v>
      </c>
      <c r="CU426" s="38">
        <v>0</v>
      </c>
      <c r="CV426" s="38">
        <v>0</v>
      </c>
      <c r="CW426" s="38">
        <v>0</v>
      </c>
      <c r="CX426" s="38">
        <v>0</v>
      </c>
      <c r="CY426" s="38">
        <v>0</v>
      </c>
      <c r="CZ426" s="38">
        <v>0</v>
      </c>
      <c r="DA426" s="38">
        <v>0</v>
      </c>
      <c r="DB426" s="38">
        <v>0</v>
      </c>
      <c r="DC426" s="38">
        <v>0.13197363263088951</v>
      </c>
      <c r="DF426" t="s">
        <v>86</v>
      </c>
      <c r="DG426" s="38">
        <v>0</v>
      </c>
      <c r="DH426" s="38">
        <v>0</v>
      </c>
      <c r="DI426" s="38">
        <v>0</v>
      </c>
      <c r="DJ426" s="38">
        <v>0</v>
      </c>
      <c r="DK426" s="38">
        <v>0</v>
      </c>
      <c r="DL426" s="38">
        <v>0</v>
      </c>
      <c r="DM426" s="38">
        <v>0</v>
      </c>
      <c r="DN426" s="38">
        <v>0</v>
      </c>
      <c r="DO426" s="38">
        <f t="shared" si="136"/>
        <v>0</v>
      </c>
      <c r="DQ426" s="38"/>
      <c r="DR426" s="38" t="s">
        <v>85</v>
      </c>
      <c r="DS426" s="38">
        <v>1.0460793151865193</v>
      </c>
      <c r="DT426" s="38">
        <v>0</v>
      </c>
      <c r="DU426" s="38">
        <v>0</v>
      </c>
      <c r="DV426" s="38">
        <v>0</v>
      </c>
      <c r="DW426" s="38">
        <v>0</v>
      </c>
      <c r="DX426" s="38"/>
      <c r="DY426" s="38">
        <v>0</v>
      </c>
      <c r="DZ426" s="38">
        <v>0</v>
      </c>
      <c r="EA426" s="38">
        <v>0</v>
      </c>
      <c r="EB426" s="38">
        <v>1.0460793151865193</v>
      </c>
      <c r="EE426" t="s">
        <v>87</v>
      </c>
      <c r="EF426" s="38">
        <v>0</v>
      </c>
      <c r="EG426" s="38">
        <v>0</v>
      </c>
      <c r="EH426" s="38">
        <v>0</v>
      </c>
      <c r="EI426" s="38">
        <v>0</v>
      </c>
      <c r="EJ426" s="38">
        <v>0</v>
      </c>
      <c r="EK426" s="38">
        <v>0</v>
      </c>
      <c r="EL426" s="38">
        <v>0</v>
      </c>
      <c r="EM426" s="38">
        <v>0</v>
      </c>
      <c r="EN426" s="38">
        <v>0</v>
      </c>
      <c r="EQ426" t="s">
        <v>87</v>
      </c>
      <c r="ER426" s="38">
        <v>0</v>
      </c>
      <c r="ES426" s="38">
        <v>0</v>
      </c>
      <c r="ET426" s="38">
        <v>0</v>
      </c>
      <c r="EU426" s="38">
        <v>0</v>
      </c>
      <c r="EV426" s="38">
        <v>0</v>
      </c>
      <c r="EW426" s="38">
        <v>0</v>
      </c>
      <c r="EX426" s="38">
        <v>0</v>
      </c>
      <c r="EY426" s="38">
        <v>0</v>
      </c>
      <c r="EZ426" s="38">
        <v>0</v>
      </c>
      <c r="FC426" t="s">
        <v>87</v>
      </c>
      <c r="FD426" s="38">
        <v>0</v>
      </c>
      <c r="FE426" s="38">
        <v>0</v>
      </c>
      <c r="FF426" s="38">
        <v>0</v>
      </c>
      <c r="FG426" s="38">
        <v>0</v>
      </c>
      <c r="FH426" s="38">
        <v>0</v>
      </c>
      <c r="FI426" s="38">
        <v>0</v>
      </c>
      <c r="FJ426" s="38">
        <v>0</v>
      </c>
      <c r="FK426" s="38">
        <v>0</v>
      </c>
      <c r="FL426" s="38">
        <v>0</v>
      </c>
      <c r="FP426" s="38"/>
      <c r="FQ426" s="38"/>
      <c r="FR426" s="38"/>
      <c r="FS426" s="38"/>
      <c r="FT426" s="38"/>
      <c r="FU426" s="38"/>
      <c r="FV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L426" s="38" t="s">
        <v>87</v>
      </c>
      <c r="GM426" s="38"/>
      <c r="GN426" s="38"/>
      <c r="GO426" s="38">
        <v>0</v>
      </c>
      <c r="GP426" s="38"/>
      <c r="GQ426" s="38"/>
      <c r="GR426" s="38"/>
      <c r="GS426" s="38"/>
      <c r="GT426" s="38"/>
      <c r="GU426" s="38">
        <v>0</v>
      </c>
      <c r="GX426" t="s">
        <v>86</v>
      </c>
      <c r="GY426" s="38"/>
      <c r="GZ426" s="38"/>
      <c r="HA426" s="38"/>
      <c r="HB426" s="38">
        <v>0</v>
      </c>
      <c r="HC426" s="38"/>
      <c r="HD426" s="38"/>
      <c r="HE426" s="38"/>
      <c r="HF426" s="38">
        <v>0</v>
      </c>
      <c r="HG426" s="38">
        <v>0</v>
      </c>
    </row>
    <row r="427" spans="1:229" ht="18" x14ac:dyDescent="0.25">
      <c r="A427" s="93"/>
      <c r="B427" s="96"/>
      <c r="C427" s="23" t="s">
        <v>82</v>
      </c>
      <c r="D427" s="71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3"/>
      <c r="V427" s="71">
        <f t="shared" si="137"/>
        <v>0</v>
      </c>
      <c r="W427" s="71"/>
      <c r="X427" s="72"/>
      <c r="Y427" s="72"/>
      <c r="Z427" s="72">
        <v>458.29949585993893</v>
      </c>
      <c r="AA427" s="72">
        <v>3103.1343611431989</v>
      </c>
      <c r="AB427" s="72">
        <v>0</v>
      </c>
      <c r="AC427" s="72">
        <v>188.56477302401814</v>
      </c>
      <c r="AD427" s="72">
        <v>7210.567755088231</v>
      </c>
      <c r="AE427" s="72"/>
      <c r="AF427" s="72">
        <v>0</v>
      </c>
      <c r="AG427" s="72"/>
      <c r="AH427" s="72"/>
      <c r="AI427" s="72"/>
      <c r="AJ427" s="72"/>
      <c r="AK427" s="72">
        <v>225.9122353478524</v>
      </c>
      <c r="AL427" s="72"/>
      <c r="AM427" s="72">
        <v>0</v>
      </c>
      <c r="AN427" s="74">
        <f t="shared" si="138"/>
        <v>11186.47862046324</v>
      </c>
      <c r="AO427" s="74">
        <f t="shared" si="139"/>
        <v>11186.47862046324</v>
      </c>
      <c r="AR427" t="s">
        <v>85</v>
      </c>
      <c r="AS427" s="38">
        <v>376.8755418090783</v>
      </c>
      <c r="AT427" s="38">
        <v>0</v>
      </c>
      <c r="AU427" s="38">
        <v>0</v>
      </c>
      <c r="AV427" s="38">
        <v>0</v>
      </c>
      <c r="AW427" s="38">
        <v>0</v>
      </c>
      <c r="AX427" s="38">
        <v>0</v>
      </c>
      <c r="AY427" s="38">
        <v>0</v>
      </c>
      <c r="AZ427" s="38">
        <v>0</v>
      </c>
      <c r="BA427" s="38">
        <v>0</v>
      </c>
      <c r="BB427" s="38">
        <v>0</v>
      </c>
      <c r="BC427" s="38">
        <v>0</v>
      </c>
      <c r="BD427" s="38">
        <v>376.8755418090783</v>
      </c>
      <c r="BF427" s="38"/>
      <c r="BG427" s="38" t="s">
        <v>88</v>
      </c>
      <c r="BH427" s="38">
        <v>63.952213114872023</v>
      </c>
      <c r="BI427" s="38">
        <v>0</v>
      </c>
      <c r="BJ427" s="38">
        <v>0</v>
      </c>
      <c r="BK427" s="38">
        <v>0</v>
      </c>
      <c r="BL427" s="38">
        <v>0</v>
      </c>
      <c r="BM427" s="38">
        <v>0</v>
      </c>
      <c r="BN427" s="38">
        <v>0</v>
      </c>
      <c r="BO427" s="38">
        <v>0</v>
      </c>
      <c r="BP427" s="38">
        <v>0</v>
      </c>
      <c r="BQ427" s="38">
        <v>0</v>
      </c>
      <c r="BR427" s="38">
        <v>0</v>
      </c>
      <c r="BS427" s="38">
        <v>63.952213114872023</v>
      </c>
      <c r="BT427" s="38"/>
      <c r="BV427" t="s">
        <v>84</v>
      </c>
      <c r="BW427" s="38">
        <v>2.1025744256735823</v>
      </c>
      <c r="BX427" s="38">
        <v>4.7030083502387692</v>
      </c>
      <c r="BY427" s="38">
        <v>0.51730669556960551</v>
      </c>
      <c r="BZ427" s="38">
        <v>8.8018684707235941</v>
      </c>
      <c r="CA427" s="38">
        <v>0.3351018539493027</v>
      </c>
      <c r="CB427" s="38">
        <v>0</v>
      </c>
      <c r="CC427" s="38">
        <v>0</v>
      </c>
      <c r="CD427" s="38">
        <v>0</v>
      </c>
      <c r="CE427" s="38"/>
      <c r="CF427" s="38">
        <v>0</v>
      </c>
      <c r="CG427" s="38">
        <v>0</v>
      </c>
      <c r="CH427" s="38">
        <v>0</v>
      </c>
      <c r="CI427" s="38">
        <v>0</v>
      </c>
      <c r="CJ427" s="38">
        <v>0</v>
      </c>
      <c r="CK427" s="38"/>
      <c r="CL427" s="38">
        <v>0</v>
      </c>
      <c r="CM427" s="38">
        <v>0</v>
      </c>
      <c r="CN427" s="38">
        <v>16.459859796154856</v>
      </c>
      <c r="CQ427" t="s">
        <v>86</v>
      </c>
      <c r="CR427" s="38">
        <v>1.2290692247266195</v>
      </c>
      <c r="CS427" s="38">
        <v>0</v>
      </c>
      <c r="CT427" s="38">
        <v>0</v>
      </c>
      <c r="CU427" s="38">
        <v>0</v>
      </c>
      <c r="CV427" s="38">
        <v>0</v>
      </c>
      <c r="CW427" s="38">
        <v>0</v>
      </c>
      <c r="CX427" s="38">
        <v>0</v>
      </c>
      <c r="CY427" s="38">
        <v>0</v>
      </c>
      <c r="CZ427" s="38">
        <v>0</v>
      </c>
      <c r="DA427" s="38">
        <v>0</v>
      </c>
      <c r="DB427" s="38">
        <v>0</v>
      </c>
      <c r="DC427" s="38">
        <v>1.2290692247266195</v>
      </c>
      <c r="DF427" t="s">
        <v>87</v>
      </c>
      <c r="DG427" s="38">
        <v>5.3425093050242137E-2</v>
      </c>
      <c r="DH427" s="38">
        <v>0</v>
      </c>
      <c r="DI427" s="38">
        <v>0</v>
      </c>
      <c r="DJ427" s="38">
        <v>0</v>
      </c>
      <c r="DK427" s="38">
        <v>0</v>
      </c>
      <c r="DL427" s="38">
        <v>0</v>
      </c>
      <c r="DM427" s="38">
        <v>0</v>
      </c>
      <c r="DN427" s="38">
        <v>0</v>
      </c>
      <c r="DO427" s="38">
        <f t="shared" si="136"/>
        <v>5.3425093050242137E-2</v>
      </c>
      <c r="DQ427" s="38"/>
      <c r="DR427" s="38" t="s">
        <v>86</v>
      </c>
      <c r="DS427" s="38">
        <v>0.41389958797093712</v>
      </c>
      <c r="DT427" s="38">
        <v>0</v>
      </c>
      <c r="DU427" s="38">
        <v>0</v>
      </c>
      <c r="DV427" s="38">
        <v>0.23188439932681842</v>
      </c>
      <c r="DW427" s="38">
        <v>0</v>
      </c>
      <c r="DX427" s="38"/>
      <c r="DY427" s="38">
        <v>0.29985770740564771</v>
      </c>
      <c r="DZ427" s="38">
        <v>0</v>
      </c>
      <c r="EA427" s="38">
        <v>0</v>
      </c>
      <c r="EB427" s="38">
        <v>0.9456416947034032</v>
      </c>
      <c r="EE427" t="s">
        <v>88</v>
      </c>
      <c r="EF427" s="38">
        <v>0</v>
      </c>
      <c r="EG427" s="38">
        <v>0</v>
      </c>
      <c r="EH427" s="38">
        <v>0</v>
      </c>
      <c r="EI427" s="38">
        <v>0</v>
      </c>
      <c r="EJ427" s="38">
        <v>0</v>
      </c>
      <c r="EK427" s="38">
        <v>0</v>
      </c>
      <c r="EL427" s="38">
        <v>0</v>
      </c>
      <c r="EM427" s="38">
        <v>0</v>
      </c>
      <c r="EN427" s="38">
        <v>0</v>
      </c>
      <c r="EQ427" t="s">
        <v>88</v>
      </c>
      <c r="ER427" s="38">
        <v>3.0894369408000002</v>
      </c>
      <c r="ES427" s="38">
        <v>0</v>
      </c>
      <c r="ET427" s="38">
        <v>0</v>
      </c>
      <c r="EU427" s="38">
        <v>0</v>
      </c>
      <c r="EV427" s="38">
        <v>0</v>
      </c>
      <c r="EW427" s="38">
        <v>0</v>
      </c>
      <c r="EX427" s="38">
        <v>0</v>
      </c>
      <c r="EY427" s="38">
        <v>0</v>
      </c>
      <c r="EZ427" s="38">
        <v>3.0894369408000002</v>
      </c>
      <c r="FC427" t="s">
        <v>88</v>
      </c>
      <c r="FD427" s="38">
        <v>1.1434345277644802</v>
      </c>
      <c r="FE427" s="38">
        <v>0</v>
      </c>
      <c r="FF427" s="38">
        <v>0</v>
      </c>
      <c r="FG427" s="38">
        <v>0</v>
      </c>
      <c r="FH427" s="38">
        <v>0</v>
      </c>
      <c r="FI427" s="38">
        <v>0</v>
      </c>
      <c r="FJ427" s="38">
        <v>0</v>
      </c>
      <c r="FK427" s="38">
        <v>0</v>
      </c>
      <c r="FL427" s="38">
        <v>1.1434345277644802</v>
      </c>
      <c r="FP427" s="38"/>
      <c r="FQ427" s="38"/>
      <c r="FR427" s="38"/>
      <c r="FS427" s="38"/>
      <c r="FT427" s="38"/>
      <c r="FU427" s="38"/>
      <c r="FV427" s="38"/>
      <c r="FZ427" s="38"/>
      <c r="GA427" s="38"/>
      <c r="GB427" s="38"/>
      <c r="GC427" s="38"/>
      <c r="GD427" s="38"/>
      <c r="GE427" s="38"/>
      <c r="GF427" s="38"/>
      <c r="GG427" s="38"/>
      <c r="GH427" s="38"/>
      <c r="GI427" s="38"/>
      <c r="GL427" s="38" t="s">
        <v>88</v>
      </c>
      <c r="GM427" s="38">
        <v>0</v>
      </c>
      <c r="GN427" s="38"/>
      <c r="GO427" s="38"/>
      <c r="GP427" s="38"/>
      <c r="GQ427" s="38"/>
      <c r="GR427" s="38"/>
      <c r="GS427" s="38"/>
      <c r="GT427" s="38"/>
      <c r="GU427" s="38">
        <v>0</v>
      </c>
      <c r="GX427" t="s">
        <v>122</v>
      </c>
      <c r="GY427" s="38">
        <v>0</v>
      </c>
      <c r="GZ427" s="38"/>
      <c r="HA427" s="38"/>
      <c r="HB427" s="38"/>
      <c r="HC427" s="38"/>
      <c r="HD427" s="38"/>
      <c r="HE427" s="38"/>
      <c r="HF427" s="38">
        <v>0</v>
      </c>
      <c r="HG427" s="38">
        <v>0</v>
      </c>
    </row>
    <row r="428" spans="1:229" x14ac:dyDescent="0.25">
      <c r="A428" s="93"/>
      <c r="B428" s="96"/>
      <c r="C428" s="22" t="s">
        <v>83</v>
      </c>
      <c r="D428" s="75"/>
      <c r="E428" s="79"/>
      <c r="F428" s="79"/>
      <c r="G428" s="79"/>
      <c r="H428" s="79"/>
      <c r="I428" s="80"/>
      <c r="J428" s="76"/>
      <c r="K428" s="79"/>
      <c r="L428" s="79"/>
      <c r="M428" s="79"/>
      <c r="N428" s="79"/>
      <c r="O428" s="80"/>
      <c r="P428" s="76"/>
      <c r="Q428" s="79"/>
      <c r="R428" s="79"/>
      <c r="S428" s="79"/>
      <c r="T428" s="79"/>
      <c r="U428" s="81"/>
      <c r="V428" s="75">
        <f t="shared" si="137"/>
        <v>0</v>
      </c>
      <c r="W428" s="82"/>
      <c r="X428" s="79"/>
      <c r="Y428" s="79"/>
      <c r="Z428" s="79"/>
      <c r="AA428" s="80"/>
      <c r="AB428" s="76"/>
      <c r="AC428" s="79"/>
      <c r="AD428" s="79"/>
      <c r="AE428" s="79"/>
      <c r="AF428" s="79"/>
      <c r="AG428" s="79"/>
      <c r="AH428" s="80"/>
      <c r="AI428" s="76"/>
      <c r="AJ428" s="79"/>
      <c r="AK428" s="79"/>
      <c r="AL428" s="79"/>
      <c r="AM428" s="79">
        <v>334.26439759621053</v>
      </c>
      <c r="AN428" s="83">
        <f t="shared" si="138"/>
        <v>334.26439759621053</v>
      </c>
      <c r="AO428" s="78">
        <f t="shared" si="139"/>
        <v>334.26439759621053</v>
      </c>
      <c r="AR428" t="s">
        <v>91</v>
      </c>
      <c r="AS428" s="38">
        <v>683.03704849799851</v>
      </c>
      <c r="AT428" s="38">
        <v>0</v>
      </c>
      <c r="AU428" s="38">
        <v>0</v>
      </c>
      <c r="AV428" s="38">
        <v>0</v>
      </c>
      <c r="AW428" s="38">
        <v>0</v>
      </c>
      <c r="AX428" s="38">
        <v>0</v>
      </c>
      <c r="AY428" s="38">
        <v>0</v>
      </c>
      <c r="AZ428" s="38">
        <v>0</v>
      </c>
      <c r="BA428" s="38">
        <v>0</v>
      </c>
      <c r="BB428" s="38">
        <v>0</v>
      </c>
      <c r="BC428" s="38">
        <v>0</v>
      </c>
      <c r="BD428" s="38">
        <v>683.03704849799851</v>
      </c>
      <c r="BF428" s="38"/>
      <c r="BG428" s="38" t="s">
        <v>89</v>
      </c>
      <c r="BH428" s="38">
        <v>7.8990703439083019</v>
      </c>
      <c r="BI428" s="38">
        <v>0</v>
      </c>
      <c r="BJ428" s="38">
        <v>0</v>
      </c>
      <c r="BK428" s="38">
        <v>0</v>
      </c>
      <c r="BL428" s="38">
        <v>0</v>
      </c>
      <c r="BM428" s="38">
        <v>0</v>
      </c>
      <c r="BN428" s="38">
        <v>0</v>
      </c>
      <c r="BO428" s="38">
        <v>0</v>
      </c>
      <c r="BP428" s="38">
        <v>0</v>
      </c>
      <c r="BQ428" s="38">
        <v>0</v>
      </c>
      <c r="BR428" s="38">
        <v>0</v>
      </c>
      <c r="BS428" s="38">
        <v>7.8990703439083019</v>
      </c>
      <c r="BT428" s="38"/>
      <c r="BV428" t="s">
        <v>85</v>
      </c>
      <c r="BW428" s="38">
        <v>2.3505214430690269</v>
      </c>
      <c r="BX428" s="38">
        <v>0</v>
      </c>
      <c r="BY428" s="38">
        <v>0</v>
      </c>
      <c r="BZ428" s="38">
        <v>0</v>
      </c>
      <c r="CA428" s="38">
        <v>0</v>
      </c>
      <c r="CB428" s="38">
        <v>0</v>
      </c>
      <c r="CC428" s="38">
        <v>0</v>
      </c>
      <c r="CD428" s="38">
        <v>0</v>
      </c>
      <c r="CE428" s="38"/>
      <c r="CF428" s="38">
        <v>0</v>
      </c>
      <c r="CG428" s="38">
        <v>0</v>
      </c>
      <c r="CH428" s="38">
        <v>0</v>
      </c>
      <c r="CI428" s="38">
        <v>0</v>
      </c>
      <c r="CJ428" s="38">
        <v>0</v>
      </c>
      <c r="CK428" s="38"/>
      <c r="CL428" s="38">
        <v>0</v>
      </c>
      <c r="CM428" s="38">
        <v>0</v>
      </c>
      <c r="CN428" s="38">
        <v>2.3505214430690269</v>
      </c>
      <c r="CQ428" t="s">
        <v>87</v>
      </c>
      <c r="CR428" s="38">
        <v>24.977363843572821</v>
      </c>
      <c r="CS428" s="38">
        <v>0</v>
      </c>
      <c r="CT428" s="38">
        <v>0</v>
      </c>
      <c r="CU428" s="38">
        <v>0</v>
      </c>
      <c r="CV428" s="38">
        <v>0</v>
      </c>
      <c r="CW428" s="38">
        <v>0</v>
      </c>
      <c r="CX428" s="38">
        <v>0</v>
      </c>
      <c r="CY428" s="38">
        <v>0</v>
      </c>
      <c r="CZ428" s="38">
        <v>0</v>
      </c>
      <c r="DA428" s="38">
        <v>0</v>
      </c>
      <c r="DB428" s="38">
        <v>0</v>
      </c>
      <c r="DC428" s="38">
        <v>24.977363843572821</v>
      </c>
      <c r="DF428" t="s">
        <v>88</v>
      </c>
      <c r="DG428" s="38">
        <v>2.5186114010452738E-2</v>
      </c>
      <c r="DH428" s="38">
        <v>0</v>
      </c>
      <c r="DI428" s="38">
        <v>0</v>
      </c>
      <c r="DJ428" s="38">
        <v>0</v>
      </c>
      <c r="DK428" s="38">
        <v>0</v>
      </c>
      <c r="DL428" s="38">
        <v>0</v>
      </c>
      <c r="DM428" s="38">
        <v>0</v>
      </c>
      <c r="DN428" s="38">
        <v>0</v>
      </c>
      <c r="DO428" s="38">
        <f t="shared" si="136"/>
        <v>2.5186114010452738E-2</v>
      </c>
      <c r="DQ428" s="38"/>
      <c r="DR428" s="38" t="s">
        <v>87</v>
      </c>
      <c r="DS428" s="38">
        <v>7.2974351958359867</v>
      </c>
      <c r="DT428" s="38">
        <v>3.065110677196595</v>
      </c>
      <c r="DU428" s="38">
        <v>0</v>
      </c>
      <c r="DV428" s="38">
        <v>0</v>
      </c>
      <c r="DW428" s="38">
        <v>0</v>
      </c>
      <c r="DX428" s="38"/>
      <c r="DY428" s="38">
        <v>0</v>
      </c>
      <c r="DZ428" s="38">
        <v>0</v>
      </c>
      <c r="EA428" s="38">
        <v>0</v>
      </c>
      <c r="EB428" s="38">
        <v>10.362545873032582</v>
      </c>
      <c r="EE428" t="s">
        <v>89</v>
      </c>
      <c r="EF428" s="38">
        <v>1.0065957592146251</v>
      </c>
      <c r="EG428" s="38">
        <v>0</v>
      </c>
      <c r="EH428" s="38">
        <v>0</v>
      </c>
      <c r="EI428" s="38">
        <v>0</v>
      </c>
      <c r="EJ428" s="38">
        <v>0</v>
      </c>
      <c r="EK428" s="38">
        <v>0</v>
      </c>
      <c r="EL428" s="38">
        <v>0</v>
      </c>
      <c r="EM428" s="38">
        <v>0</v>
      </c>
      <c r="EN428" s="38">
        <v>1.0065957592146251</v>
      </c>
      <c r="EQ428" t="s">
        <v>89</v>
      </c>
      <c r="ER428" s="38">
        <v>0.80803487606400004</v>
      </c>
      <c r="ES428" s="38">
        <v>0</v>
      </c>
      <c r="ET428" s="38">
        <v>0</v>
      </c>
      <c r="EU428" s="38">
        <v>0</v>
      </c>
      <c r="EV428" s="38">
        <v>0</v>
      </c>
      <c r="EW428" s="38">
        <v>0</v>
      </c>
      <c r="EX428" s="38">
        <v>0</v>
      </c>
      <c r="EY428" s="38">
        <v>0</v>
      </c>
      <c r="EZ428" s="38">
        <v>0.80803487606400004</v>
      </c>
      <c r="FC428" t="s">
        <v>89</v>
      </c>
      <c r="FD428" s="38">
        <v>2.0906362313579523</v>
      </c>
      <c r="FE428" s="38">
        <v>0</v>
      </c>
      <c r="FF428" s="38">
        <v>0</v>
      </c>
      <c r="FG428" s="38">
        <v>0</v>
      </c>
      <c r="FH428" s="38">
        <v>0</v>
      </c>
      <c r="FI428" s="38">
        <v>0</v>
      </c>
      <c r="FJ428" s="38">
        <v>0</v>
      </c>
      <c r="FK428" s="38">
        <v>0</v>
      </c>
      <c r="FL428" s="38">
        <v>2.0906362313579523</v>
      </c>
      <c r="FP428" s="38"/>
      <c r="FQ428" s="38"/>
      <c r="FR428" s="38"/>
      <c r="FS428" s="38"/>
      <c r="FT428" s="38"/>
      <c r="FU428" s="38"/>
      <c r="FV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L428" s="38" t="s">
        <v>89</v>
      </c>
      <c r="GM428" s="38">
        <v>0</v>
      </c>
      <c r="GN428" s="38"/>
      <c r="GO428" s="38"/>
      <c r="GP428" s="38"/>
      <c r="GQ428" s="38"/>
      <c r="GR428" s="38"/>
      <c r="GS428" s="38"/>
      <c r="GT428" s="38"/>
      <c r="GU428" s="38">
        <v>0</v>
      </c>
      <c r="GX428" t="s">
        <v>89</v>
      </c>
      <c r="GY428" s="38">
        <v>0</v>
      </c>
      <c r="GZ428" s="38"/>
      <c r="HA428" s="38"/>
      <c r="HB428" s="38"/>
      <c r="HC428" s="38"/>
      <c r="HD428" s="38"/>
      <c r="HE428" s="38"/>
      <c r="HF428" s="38">
        <v>0</v>
      </c>
      <c r="HG428" s="38">
        <v>0</v>
      </c>
    </row>
    <row r="429" spans="1:229" x14ac:dyDescent="0.25">
      <c r="A429" s="93"/>
      <c r="B429" s="96"/>
      <c r="C429" s="23" t="s">
        <v>84</v>
      </c>
      <c r="D429" s="71"/>
      <c r="E429" s="72"/>
      <c r="F429" s="72"/>
      <c r="G429" s="72">
        <v>3312.2451669073557</v>
      </c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3"/>
      <c r="V429" s="71">
        <f t="shared" si="137"/>
        <v>3312.2451669073557</v>
      </c>
      <c r="W429" s="71"/>
      <c r="X429" s="72"/>
      <c r="Y429" s="72">
        <v>772.75344206389764</v>
      </c>
      <c r="Z429" s="72">
        <v>1755.8122489968289</v>
      </c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>
        <v>251.88313357208793</v>
      </c>
      <c r="AL429" s="72"/>
      <c r="AM429" s="72">
        <v>71.380757228783949</v>
      </c>
      <c r="AN429" s="74">
        <f t="shared" si="138"/>
        <v>2851.8295818615984</v>
      </c>
      <c r="AO429" s="74">
        <f t="shared" si="139"/>
        <v>6164.0747487689541</v>
      </c>
      <c r="AR429" t="s">
        <v>90</v>
      </c>
      <c r="AS429" s="38">
        <v>8.3182541533188186</v>
      </c>
      <c r="AT429" s="38">
        <v>0</v>
      </c>
      <c r="AU429" s="38">
        <v>0</v>
      </c>
      <c r="AV429" s="38">
        <v>0</v>
      </c>
      <c r="AW429" s="38">
        <v>0</v>
      </c>
      <c r="AX429" s="38">
        <v>0</v>
      </c>
      <c r="AY429" s="38">
        <v>0</v>
      </c>
      <c r="AZ429" s="38">
        <v>0</v>
      </c>
      <c r="BA429" s="38">
        <v>0</v>
      </c>
      <c r="BB429" s="38">
        <v>0</v>
      </c>
      <c r="BC429" s="38">
        <v>0</v>
      </c>
      <c r="BD429" s="38">
        <v>8.3182541533188186</v>
      </c>
      <c r="BF429" s="38"/>
      <c r="BG429" s="38" t="s">
        <v>90</v>
      </c>
      <c r="BH429" s="38">
        <v>5.920443103719057</v>
      </c>
      <c r="BI429" s="38">
        <v>0</v>
      </c>
      <c r="BJ429" s="38">
        <v>0</v>
      </c>
      <c r="BK429" s="38">
        <v>0</v>
      </c>
      <c r="BL429" s="38">
        <v>0</v>
      </c>
      <c r="BM429" s="38">
        <v>0</v>
      </c>
      <c r="BN429" s="38">
        <v>0</v>
      </c>
      <c r="BO429" s="38">
        <v>0</v>
      </c>
      <c r="BP429" s="38">
        <v>0</v>
      </c>
      <c r="BQ429" s="38">
        <v>2.8452906837767421E-2</v>
      </c>
      <c r="BR429" s="38">
        <v>0</v>
      </c>
      <c r="BS429" s="38">
        <v>5.9488960105568243</v>
      </c>
      <c r="BT429" s="38"/>
      <c r="BV429" t="s">
        <v>86</v>
      </c>
      <c r="BW429" s="38">
        <v>6.3251243479629154E-2</v>
      </c>
      <c r="BX429" s="38">
        <v>0</v>
      </c>
      <c r="BY429" s="38">
        <v>0</v>
      </c>
      <c r="BZ429" s="38">
        <v>3.1894461652980488</v>
      </c>
      <c r="CA429" s="38">
        <v>0</v>
      </c>
      <c r="CB429" s="38">
        <v>0</v>
      </c>
      <c r="CC429" s="38">
        <v>0</v>
      </c>
      <c r="CD429" s="38">
        <v>0</v>
      </c>
      <c r="CE429" s="38"/>
      <c r="CF429" s="38">
        <v>6.7701140209770291E-2</v>
      </c>
      <c r="CG429" s="38">
        <v>0</v>
      </c>
      <c r="CH429" s="38">
        <v>0</v>
      </c>
      <c r="CI429" s="38">
        <v>0</v>
      </c>
      <c r="CJ429" s="38">
        <v>0</v>
      </c>
      <c r="CK429" s="38"/>
      <c r="CL429" s="38">
        <v>0</v>
      </c>
      <c r="CM429" s="38">
        <v>0</v>
      </c>
      <c r="CN429" s="38">
        <v>3.3203985489874484</v>
      </c>
      <c r="CQ429" t="s">
        <v>88</v>
      </c>
      <c r="CR429" s="38">
        <v>0.2517157898731095</v>
      </c>
      <c r="CS429" s="38">
        <v>0</v>
      </c>
      <c r="CT429" s="38">
        <v>0</v>
      </c>
      <c r="CU429" s="38">
        <v>0</v>
      </c>
      <c r="CV429" s="38">
        <v>0</v>
      </c>
      <c r="CW429" s="38">
        <v>0</v>
      </c>
      <c r="CX429" s="38">
        <v>0</v>
      </c>
      <c r="CY429" s="38">
        <v>0</v>
      </c>
      <c r="CZ429" s="38">
        <v>0</v>
      </c>
      <c r="DA429" s="38">
        <v>0</v>
      </c>
      <c r="DB429" s="38">
        <v>0</v>
      </c>
      <c r="DC429" s="38">
        <v>0.2517157898731095</v>
      </c>
      <c r="DF429" t="s">
        <v>89</v>
      </c>
      <c r="DG429" s="38">
        <v>1.666620531005724E-2</v>
      </c>
      <c r="DH429" s="38">
        <v>0</v>
      </c>
      <c r="DI429" s="38">
        <v>0</v>
      </c>
      <c r="DJ429" s="38">
        <v>0</v>
      </c>
      <c r="DK429" s="38">
        <v>0</v>
      </c>
      <c r="DL429" s="38">
        <v>0</v>
      </c>
      <c r="DM429" s="38">
        <v>0</v>
      </c>
      <c r="DN429" s="38">
        <v>0</v>
      </c>
      <c r="DO429" s="38">
        <f t="shared" si="136"/>
        <v>1.666620531005724E-2</v>
      </c>
      <c r="DQ429" s="38"/>
      <c r="DR429" s="38" t="s">
        <v>88</v>
      </c>
      <c r="DS429" s="38">
        <v>0.21721577849499246</v>
      </c>
      <c r="DT429" s="38">
        <v>0</v>
      </c>
      <c r="DU429" s="38">
        <v>0</v>
      </c>
      <c r="DV429" s="38">
        <v>0</v>
      </c>
      <c r="DW429" s="38">
        <v>0</v>
      </c>
      <c r="DX429" s="38"/>
      <c r="DY429" s="38">
        <v>0</v>
      </c>
      <c r="DZ429" s="38">
        <v>0</v>
      </c>
      <c r="EA429" s="38">
        <v>0</v>
      </c>
      <c r="EB429" s="38">
        <v>0.21721577849499246</v>
      </c>
      <c r="EE429" t="s">
        <v>90</v>
      </c>
      <c r="EF429" s="38">
        <v>1.4474996241893947</v>
      </c>
      <c r="EG429" s="38">
        <v>0</v>
      </c>
      <c r="EH429" s="38">
        <v>0</v>
      </c>
      <c r="EI429" s="38">
        <v>0</v>
      </c>
      <c r="EJ429" s="38">
        <v>0</v>
      </c>
      <c r="EK429" s="38">
        <v>0</v>
      </c>
      <c r="EL429" s="38">
        <v>0</v>
      </c>
      <c r="EM429" s="38">
        <v>0</v>
      </c>
      <c r="EN429" s="38">
        <v>1.4474996241893947</v>
      </c>
      <c r="EQ429" t="s">
        <v>90</v>
      </c>
      <c r="ER429" s="38">
        <v>0.61788738816</v>
      </c>
      <c r="ES429" s="38">
        <v>0</v>
      </c>
      <c r="ET429" s="38">
        <v>0</v>
      </c>
      <c r="EU429" s="38">
        <v>0</v>
      </c>
      <c r="EV429" s="38">
        <v>0</v>
      </c>
      <c r="EW429" s="38">
        <v>0</v>
      </c>
      <c r="EX429" s="38">
        <v>0</v>
      </c>
      <c r="EY429" s="38">
        <v>9.1282360320000006E-2</v>
      </c>
      <c r="EZ429" s="38">
        <v>0.70916974848000003</v>
      </c>
      <c r="FC429" t="s">
        <v>90</v>
      </c>
      <c r="FD429" s="38">
        <v>0.71694023533532691</v>
      </c>
      <c r="FE429" s="38">
        <v>0</v>
      </c>
      <c r="FF429" s="38">
        <v>0</v>
      </c>
      <c r="FG429" s="38">
        <v>0</v>
      </c>
      <c r="FH429" s="38">
        <v>0</v>
      </c>
      <c r="FI429" s="38">
        <v>0</v>
      </c>
      <c r="FJ429" s="38">
        <v>0</v>
      </c>
      <c r="FK429" s="38">
        <v>1.2722608551724137E-3</v>
      </c>
      <c r="FL429" s="38">
        <v>0.71821249619049932</v>
      </c>
      <c r="FP429" s="38"/>
      <c r="FQ429" s="38"/>
      <c r="FR429" s="38"/>
      <c r="FS429" s="38"/>
      <c r="FT429" s="38"/>
      <c r="FU429" s="38"/>
      <c r="FV429" s="38"/>
      <c r="FZ429" s="38"/>
      <c r="GA429" s="38"/>
      <c r="GB429" s="38"/>
      <c r="GC429" s="38"/>
      <c r="GD429" s="38"/>
      <c r="GE429" s="38"/>
      <c r="GF429" s="38"/>
      <c r="GG429" s="38"/>
      <c r="GH429" s="38"/>
      <c r="GI429" s="38"/>
      <c r="GL429" s="38" t="s">
        <v>90</v>
      </c>
      <c r="GM429" s="38">
        <v>0</v>
      </c>
      <c r="GN429" s="38"/>
      <c r="GO429" s="38"/>
      <c r="GP429" s="38"/>
      <c r="GQ429" s="38"/>
      <c r="GR429" s="38">
        <v>0</v>
      </c>
      <c r="GS429" s="38">
        <v>0</v>
      </c>
      <c r="GT429" s="38"/>
      <c r="GU429" s="38">
        <v>0</v>
      </c>
      <c r="GX429" t="s">
        <v>123</v>
      </c>
      <c r="GY429" s="38">
        <v>0</v>
      </c>
      <c r="GZ429" s="38"/>
      <c r="HA429" s="38"/>
      <c r="HB429" s="38"/>
      <c r="HC429" s="38"/>
      <c r="HD429" s="38"/>
      <c r="HE429" s="38">
        <v>0</v>
      </c>
      <c r="HF429" s="38">
        <v>0</v>
      </c>
      <c r="HG429" s="38">
        <v>0</v>
      </c>
    </row>
    <row r="430" spans="1:229" ht="18" x14ac:dyDescent="0.25">
      <c r="A430" s="93"/>
      <c r="B430" s="96"/>
      <c r="C430" s="22" t="s">
        <v>85</v>
      </c>
      <c r="D430" s="75"/>
      <c r="E430" s="79"/>
      <c r="F430" s="79"/>
      <c r="G430" s="79"/>
      <c r="H430" s="79"/>
      <c r="I430" s="80"/>
      <c r="J430" s="76"/>
      <c r="K430" s="79"/>
      <c r="L430" s="79"/>
      <c r="M430" s="79"/>
      <c r="N430" s="79"/>
      <c r="O430" s="80"/>
      <c r="P430" s="76"/>
      <c r="Q430" s="79"/>
      <c r="R430" s="79"/>
      <c r="S430" s="79"/>
      <c r="T430" s="79"/>
      <c r="U430" s="81"/>
      <c r="V430" s="75">
        <f t="shared" si="137"/>
        <v>0</v>
      </c>
      <c r="W430" s="82"/>
      <c r="X430" s="79"/>
      <c r="Y430" s="79"/>
      <c r="Z430" s="79"/>
      <c r="AA430" s="80"/>
      <c r="AB430" s="76"/>
      <c r="AC430" s="79"/>
      <c r="AD430" s="79"/>
      <c r="AE430" s="79"/>
      <c r="AF430" s="79"/>
      <c r="AG430" s="79"/>
      <c r="AH430" s="80"/>
      <c r="AI430" s="76"/>
      <c r="AJ430" s="79"/>
      <c r="AK430" s="79"/>
      <c r="AL430" s="79"/>
      <c r="AM430" s="79">
        <v>453.69625689538225</v>
      </c>
      <c r="AN430" s="83">
        <f t="shared" si="138"/>
        <v>453.69625689538225</v>
      </c>
      <c r="AO430" s="78">
        <f t="shared" si="139"/>
        <v>453.69625689538225</v>
      </c>
      <c r="AR430" t="s">
        <v>105</v>
      </c>
      <c r="AS430" s="38">
        <v>0</v>
      </c>
      <c r="AT430" s="38">
        <v>0</v>
      </c>
      <c r="AU430" s="38">
        <v>0</v>
      </c>
      <c r="AV430" s="38">
        <v>0</v>
      </c>
      <c r="AW430" s="38">
        <v>0</v>
      </c>
      <c r="AX430" s="38">
        <v>0</v>
      </c>
      <c r="AY430" s="38">
        <v>0</v>
      </c>
      <c r="AZ430" s="38">
        <v>0</v>
      </c>
      <c r="BA430" s="38">
        <v>0</v>
      </c>
      <c r="BB430" s="38">
        <v>0</v>
      </c>
      <c r="BC430" s="38">
        <v>0</v>
      </c>
      <c r="BD430" s="38">
        <v>0</v>
      </c>
      <c r="BF430" s="38"/>
      <c r="BG430" s="38" t="s">
        <v>81</v>
      </c>
      <c r="BH430" s="38">
        <v>12.751956187949592</v>
      </c>
      <c r="BI430" s="38">
        <v>0</v>
      </c>
      <c r="BJ430" s="38">
        <v>0</v>
      </c>
      <c r="BK430" s="38">
        <v>0</v>
      </c>
      <c r="BL430" s="38">
        <v>0</v>
      </c>
      <c r="BM430" s="38">
        <v>0</v>
      </c>
      <c r="BN430" s="38">
        <v>0</v>
      </c>
      <c r="BO430" s="38">
        <v>8.3254077471967364E-2</v>
      </c>
      <c r="BP430" s="38">
        <v>8.3254077471967364E-2</v>
      </c>
      <c r="BQ430" s="38">
        <v>138.83247070254458</v>
      </c>
      <c r="BR430" s="38">
        <v>0.45052261028193258</v>
      </c>
      <c r="BS430" s="38">
        <v>152.20145765572002</v>
      </c>
      <c r="BT430" s="38"/>
      <c r="BV430" t="s">
        <v>87</v>
      </c>
      <c r="BW430" s="38">
        <v>1.2518245292048211</v>
      </c>
      <c r="BX430" s="38">
        <v>0</v>
      </c>
      <c r="BY430" s="38">
        <v>0</v>
      </c>
      <c r="BZ430" s="38">
        <v>0</v>
      </c>
      <c r="CA430" s="38">
        <v>0</v>
      </c>
      <c r="CB430" s="38">
        <v>0</v>
      </c>
      <c r="CC430" s="38">
        <v>0</v>
      </c>
      <c r="CD430" s="38">
        <v>0</v>
      </c>
      <c r="CE430" s="38"/>
      <c r="CF430" s="38">
        <v>0</v>
      </c>
      <c r="CG430" s="38">
        <v>0</v>
      </c>
      <c r="CH430" s="38">
        <v>0</v>
      </c>
      <c r="CI430" s="38">
        <v>0</v>
      </c>
      <c r="CJ430" s="38">
        <v>0</v>
      </c>
      <c r="CK430" s="38"/>
      <c r="CL430" s="38">
        <v>0</v>
      </c>
      <c r="CM430" s="38">
        <v>0</v>
      </c>
      <c r="CN430" s="38">
        <v>1.2518245292048211</v>
      </c>
      <c r="CQ430" t="s">
        <v>89</v>
      </c>
      <c r="CR430" s="38">
        <v>7.0068906793632216E-2</v>
      </c>
      <c r="CS430" s="38">
        <v>0</v>
      </c>
      <c r="CT430" s="38">
        <v>0</v>
      </c>
      <c r="CU430" s="38">
        <v>0</v>
      </c>
      <c r="CV430" s="38">
        <v>0</v>
      </c>
      <c r="CW430" s="38">
        <v>0</v>
      </c>
      <c r="CX430" s="38">
        <v>0</v>
      </c>
      <c r="CY430" s="38">
        <v>0</v>
      </c>
      <c r="CZ430" s="38">
        <v>0</v>
      </c>
      <c r="DA430" s="38">
        <v>0</v>
      </c>
      <c r="DB430" s="38">
        <v>0</v>
      </c>
      <c r="DC430" s="38">
        <v>7.0068906793632216E-2</v>
      </c>
      <c r="DF430" t="s">
        <v>90</v>
      </c>
      <c r="DG430" s="38">
        <v>0.34210426852806886</v>
      </c>
      <c r="DH430" s="38">
        <v>0</v>
      </c>
      <c r="DI430" s="38">
        <v>0</v>
      </c>
      <c r="DJ430" s="38">
        <v>0</v>
      </c>
      <c r="DK430" s="38">
        <v>0</v>
      </c>
      <c r="DL430" s="38">
        <v>0</v>
      </c>
      <c r="DM430" s="38">
        <v>2.8360269992752259E-2</v>
      </c>
      <c r="DN430" s="38">
        <v>3.596208944922763E-2</v>
      </c>
      <c r="DO430" s="38">
        <f t="shared" si="136"/>
        <v>0.40642662797004875</v>
      </c>
      <c r="DQ430" s="38"/>
      <c r="DR430" s="38" t="s">
        <v>89</v>
      </c>
      <c r="DS430" s="38">
        <v>0.21351039162714291</v>
      </c>
      <c r="DT430" s="38">
        <v>0</v>
      </c>
      <c r="DU430" s="38">
        <v>0</v>
      </c>
      <c r="DV430" s="38">
        <v>0</v>
      </c>
      <c r="DW430" s="38">
        <v>0</v>
      </c>
      <c r="DX430" s="38"/>
      <c r="DY430" s="38">
        <v>0</v>
      </c>
      <c r="DZ430" s="38">
        <v>0</v>
      </c>
      <c r="EA430" s="38">
        <v>0</v>
      </c>
      <c r="EB430" s="38">
        <v>0.21351039162714291</v>
      </c>
      <c r="EE430" t="s">
        <v>81</v>
      </c>
      <c r="EF430" s="38">
        <v>0</v>
      </c>
      <c r="EG430" s="38">
        <v>0</v>
      </c>
      <c r="EH430" s="38">
        <v>0</v>
      </c>
      <c r="EI430" s="38">
        <v>0</v>
      </c>
      <c r="EJ430" s="38">
        <v>0</v>
      </c>
      <c r="EK430" s="38">
        <v>0</v>
      </c>
      <c r="EL430" s="38">
        <v>0</v>
      </c>
      <c r="EM430" s="38">
        <v>0</v>
      </c>
      <c r="EN430" s="38">
        <v>0</v>
      </c>
      <c r="EQ430" t="s">
        <v>81</v>
      </c>
      <c r="ER430" s="38">
        <v>5.4923323392000016</v>
      </c>
      <c r="ES430" s="38">
        <v>0</v>
      </c>
      <c r="ET430" s="38">
        <v>441.20480672027782</v>
      </c>
      <c r="EU430" s="38">
        <v>0</v>
      </c>
      <c r="EV430" s="38">
        <v>14.195029437744909</v>
      </c>
      <c r="EW430" s="38">
        <v>0</v>
      </c>
      <c r="EX430" s="38">
        <v>0</v>
      </c>
      <c r="EY430" s="38">
        <v>0</v>
      </c>
      <c r="EZ430" s="38">
        <v>460.89216849722271</v>
      </c>
      <c r="FC430" t="s">
        <v>81</v>
      </c>
      <c r="FD430" s="38">
        <v>221.11014292621999</v>
      </c>
      <c r="FE430" s="38">
        <v>0</v>
      </c>
      <c r="FF430" s="38">
        <v>0</v>
      </c>
      <c r="FG430" s="38">
        <v>0</v>
      </c>
      <c r="FH430" s="38">
        <v>0</v>
      </c>
      <c r="FI430" s="38">
        <v>0</v>
      </c>
      <c r="FJ430" s="38">
        <v>6.5492689655172413E-3</v>
      </c>
      <c r="FK430" s="38">
        <v>0</v>
      </c>
      <c r="FL430" s="38">
        <v>221.11669219518552</v>
      </c>
      <c r="FP430" s="38"/>
      <c r="FQ430" s="38"/>
      <c r="FR430" s="38"/>
      <c r="FS430" s="38"/>
      <c r="FT430" s="38"/>
      <c r="FU430" s="38"/>
      <c r="FV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L430" s="38" t="s">
        <v>118</v>
      </c>
      <c r="GM430" s="38">
        <v>0</v>
      </c>
      <c r="GN430" s="38"/>
      <c r="GO430" s="38"/>
      <c r="GP430" s="38"/>
      <c r="GQ430" s="38"/>
      <c r="GR430" s="38"/>
      <c r="GS430" s="38">
        <v>3.9518775370596502</v>
      </c>
      <c r="GT430" s="38"/>
      <c r="GU430" s="38">
        <v>3.9518775370596502</v>
      </c>
      <c r="GX430" t="s">
        <v>91</v>
      </c>
      <c r="GY430" s="38">
        <v>0</v>
      </c>
      <c r="GZ430" s="38"/>
      <c r="HA430" s="38"/>
      <c r="HB430" s="38"/>
      <c r="HC430" s="38"/>
      <c r="HD430" s="38"/>
      <c r="HE430" s="38"/>
      <c r="HF430" s="38">
        <v>0</v>
      </c>
      <c r="HG430" s="38">
        <v>0</v>
      </c>
    </row>
    <row r="431" spans="1:229" ht="18" x14ac:dyDescent="0.25">
      <c r="A431" s="93"/>
      <c r="B431" s="96"/>
      <c r="C431" s="23" t="s">
        <v>86</v>
      </c>
      <c r="D431" s="71"/>
      <c r="E431" s="72"/>
      <c r="F431" s="72"/>
      <c r="G431" s="72">
        <v>34.261474549998724</v>
      </c>
      <c r="H431" s="72"/>
      <c r="I431" s="72"/>
      <c r="J431" s="72"/>
      <c r="K431" s="72"/>
      <c r="L431" s="72"/>
      <c r="M431" s="72">
        <v>11.440543921082819</v>
      </c>
      <c r="N431" s="72"/>
      <c r="O431" s="72"/>
      <c r="P431" s="72"/>
      <c r="Q431" s="72"/>
      <c r="R431" s="72"/>
      <c r="S431" s="72"/>
      <c r="T431" s="72"/>
      <c r="U431" s="73"/>
      <c r="V431" s="71">
        <f t="shared" si="137"/>
        <v>45.702018471081544</v>
      </c>
      <c r="W431" s="71"/>
      <c r="X431" s="72"/>
      <c r="Y431" s="72">
        <v>10.6917394837786</v>
      </c>
      <c r="Z431" s="72">
        <v>4.5286835475160858</v>
      </c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>
        <v>57.927218378814416</v>
      </c>
      <c r="AL431" s="72"/>
      <c r="AM431" s="72">
        <v>14.339512704926888</v>
      </c>
      <c r="AN431" s="74">
        <f t="shared" si="138"/>
        <v>87.487154115035992</v>
      </c>
      <c r="AO431" s="74">
        <f t="shared" si="139"/>
        <v>133.18917258611754</v>
      </c>
      <c r="AR431" t="s">
        <v>102</v>
      </c>
      <c r="AS431" s="38">
        <v>1253.7786780557703</v>
      </c>
      <c r="AT431" s="38">
        <v>0</v>
      </c>
      <c r="AU431" s="38">
        <v>1647.2630435154394</v>
      </c>
      <c r="AV431" s="38">
        <v>3224.2705066654407</v>
      </c>
      <c r="AW431" s="38">
        <v>760.60440622564465</v>
      </c>
      <c r="AX431" s="38">
        <v>0</v>
      </c>
      <c r="AY431" s="38">
        <v>0</v>
      </c>
      <c r="AZ431" s="38">
        <v>0</v>
      </c>
      <c r="BA431" s="38">
        <v>0</v>
      </c>
      <c r="BB431" s="38">
        <v>0</v>
      </c>
      <c r="BC431" s="38">
        <v>0</v>
      </c>
      <c r="BD431" s="38">
        <v>6885.9166344622954</v>
      </c>
      <c r="BF431" s="38"/>
      <c r="BG431" s="38" t="s">
        <v>91</v>
      </c>
      <c r="BH431" s="38">
        <v>438.00493350601329</v>
      </c>
      <c r="BI431" s="38">
        <v>0</v>
      </c>
      <c r="BJ431" s="38">
        <v>0</v>
      </c>
      <c r="BK431" s="38">
        <v>0</v>
      </c>
      <c r="BL431" s="38">
        <v>0</v>
      </c>
      <c r="BM431" s="38">
        <v>0</v>
      </c>
      <c r="BN431" s="38">
        <v>0</v>
      </c>
      <c r="BO431" s="38">
        <v>0</v>
      </c>
      <c r="BP431" s="38">
        <v>0</v>
      </c>
      <c r="BQ431" s="38">
        <v>0</v>
      </c>
      <c r="BR431" s="38">
        <v>0</v>
      </c>
      <c r="BS431" s="38">
        <v>438.00493350601329</v>
      </c>
      <c r="BT431" s="38"/>
      <c r="BV431" t="s">
        <v>88</v>
      </c>
      <c r="BW431" s="38">
        <v>1.3400389857311168</v>
      </c>
      <c r="BX431" s="38">
        <v>0</v>
      </c>
      <c r="BY431" s="38">
        <v>0</v>
      </c>
      <c r="BZ431" s="38">
        <v>0</v>
      </c>
      <c r="CA431" s="38">
        <v>0</v>
      </c>
      <c r="CB431" s="38">
        <v>0</v>
      </c>
      <c r="CC431" s="38">
        <v>0</v>
      </c>
      <c r="CD431" s="38">
        <v>0</v>
      </c>
      <c r="CE431" s="38"/>
      <c r="CF431" s="38">
        <v>0</v>
      </c>
      <c r="CG431" s="38">
        <v>0</v>
      </c>
      <c r="CH431" s="38">
        <v>0</v>
      </c>
      <c r="CI431" s="38">
        <v>0</v>
      </c>
      <c r="CJ431" s="38">
        <v>0</v>
      </c>
      <c r="CK431" s="38"/>
      <c r="CL431" s="38">
        <v>0</v>
      </c>
      <c r="CM431" s="38">
        <v>0</v>
      </c>
      <c r="CN431" s="38">
        <v>1.3400389857311168</v>
      </c>
      <c r="CQ431" t="s">
        <v>90</v>
      </c>
      <c r="CR431" s="38">
        <v>109.76354899994784</v>
      </c>
      <c r="CS431" s="38">
        <v>0</v>
      </c>
      <c r="CT431" s="38">
        <v>0</v>
      </c>
      <c r="CU431" s="38">
        <v>0</v>
      </c>
      <c r="CV431" s="38">
        <v>0</v>
      </c>
      <c r="CW431" s="38">
        <v>0</v>
      </c>
      <c r="CX431" s="38">
        <v>0</v>
      </c>
      <c r="CY431" s="38">
        <v>0</v>
      </c>
      <c r="CZ431" s="38">
        <v>0</v>
      </c>
      <c r="DA431" s="38">
        <v>0</v>
      </c>
      <c r="DB431" s="38">
        <v>0</v>
      </c>
      <c r="DC431" s="38">
        <v>109.76354899994784</v>
      </c>
      <c r="DF431" t="s">
        <v>91</v>
      </c>
      <c r="DG431" s="38">
        <v>0.36668562292047646</v>
      </c>
      <c r="DH431" s="38">
        <v>0</v>
      </c>
      <c r="DI431" s="38">
        <v>0</v>
      </c>
      <c r="DJ431" s="38">
        <v>0</v>
      </c>
      <c r="DK431" s="38">
        <v>0</v>
      </c>
      <c r="DL431" s="38">
        <v>0</v>
      </c>
      <c r="DM431" s="38">
        <v>0</v>
      </c>
      <c r="DN431" s="38">
        <v>0</v>
      </c>
      <c r="DO431" s="38">
        <f t="shared" si="136"/>
        <v>0.36668562292047646</v>
      </c>
      <c r="DQ431" s="38"/>
      <c r="DR431" s="38" t="s">
        <v>90</v>
      </c>
      <c r="DS431" s="38">
        <v>3.6741162127493454</v>
      </c>
      <c r="DT431" s="38">
        <v>0</v>
      </c>
      <c r="DU431" s="38">
        <v>0</v>
      </c>
      <c r="DV431" s="38">
        <v>0</v>
      </c>
      <c r="DW431" s="38">
        <v>0</v>
      </c>
      <c r="DX431" s="38"/>
      <c r="DY431" s="38">
        <v>0</v>
      </c>
      <c r="DZ431" s="38">
        <v>5.9775944895242551E-2</v>
      </c>
      <c r="EA431" s="38">
        <v>0.16401530972558823</v>
      </c>
      <c r="EB431" s="38">
        <v>3.8979074673701763</v>
      </c>
      <c r="EE431" t="s">
        <v>91</v>
      </c>
      <c r="EF431" s="38">
        <v>40.532652919701313</v>
      </c>
      <c r="EG431" s="38">
        <v>0</v>
      </c>
      <c r="EH431" s="38">
        <v>0</v>
      </c>
      <c r="EI431" s="38">
        <v>0</v>
      </c>
      <c r="EJ431" s="38">
        <v>0</v>
      </c>
      <c r="EK431" s="38">
        <v>0</v>
      </c>
      <c r="EL431" s="38">
        <v>0</v>
      </c>
      <c r="EM431" s="38">
        <v>0</v>
      </c>
      <c r="EN431" s="38">
        <v>40.532652919701313</v>
      </c>
      <c r="EQ431" t="s">
        <v>91</v>
      </c>
      <c r="ER431" s="38">
        <v>24.856102076679708</v>
      </c>
      <c r="ES431" s="38">
        <v>0</v>
      </c>
      <c r="ET431" s="38">
        <v>0</v>
      </c>
      <c r="EU431" s="38">
        <v>0</v>
      </c>
      <c r="EV431" s="38">
        <v>0</v>
      </c>
      <c r="EW431" s="38">
        <v>0</v>
      </c>
      <c r="EX431" s="38">
        <v>0</v>
      </c>
      <c r="EY431" s="38">
        <v>0</v>
      </c>
      <c r="EZ431" s="38">
        <v>24.856102076679708</v>
      </c>
      <c r="FC431" t="s">
        <v>91</v>
      </c>
      <c r="FD431" s="38">
        <v>443.98038947138832</v>
      </c>
      <c r="FE431" s="38">
        <v>0</v>
      </c>
      <c r="FF431" s="38">
        <v>0</v>
      </c>
      <c r="FG431" s="38">
        <v>0</v>
      </c>
      <c r="FH431" s="38">
        <v>0</v>
      </c>
      <c r="FI431" s="38">
        <v>0</v>
      </c>
      <c r="FJ431" s="38">
        <v>0</v>
      </c>
      <c r="FK431" s="38">
        <v>0</v>
      </c>
      <c r="FL431" s="38">
        <v>443.98038947138832</v>
      </c>
      <c r="FP431" s="38"/>
      <c r="FQ431" s="38"/>
      <c r="FR431" s="38"/>
      <c r="FS431" s="38"/>
      <c r="FT431" s="38"/>
      <c r="FU431" s="38"/>
      <c r="FV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L431" s="38" t="s">
        <v>91</v>
      </c>
      <c r="GM431" s="38">
        <v>0</v>
      </c>
      <c r="GN431" s="38"/>
      <c r="GO431" s="38"/>
      <c r="GP431" s="38"/>
      <c r="GQ431" s="38"/>
      <c r="GS431" s="38"/>
      <c r="GT431" s="38"/>
      <c r="GU431" s="38">
        <v>0</v>
      </c>
      <c r="GX431" t="s">
        <v>76</v>
      </c>
      <c r="GY431" s="38">
        <v>0</v>
      </c>
      <c r="GZ431" s="38">
        <v>0</v>
      </c>
      <c r="HA431" s="38">
        <v>0</v>
      </c>
      <c r="HB431" s="38">
        <v>0</v>
      </c>
      <c r="HC431" s="38">
        <v>0</v>
      </c>
      <c r="HD431" s="38">
        <v>0</v>
      </c>
      <c r="HE431" s="38">
        <v>0</v>
      </c>
      <c r="HF431" s="38">
        <v>0</v>
      </c>
      <c r="HG431" s="38">
        <v>0</v>
      </c>
    </row>
    <row r="432" spans="1:229" ht="18" x14ac:dyDescent="0.25">
      <c r="A432" s="93"/>
      <c r="B432" s="96"/>
      <c r="C432" s="22" t="s">
        <v>87</v>
      </c>
      <c r="D432" s="75"/>
      <c r="E432" s="76">
        <v>0.35040647466372538</v>
      </c>
      <c r="F432" s="76"/>
      <c r="G432" s="76">
        <v>0</v>
      </c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7"/>
      <c r="V432" s="75">
        <f t="shared" si="137"/>
        <v>0.35040647466372538</v>
      </c>
      <c r="W432" s="75"/>
      <c r="X432" s="76"/>
      <c r="Y432" s="76"/>
      <c r="Z432" s="76">
        <v>3.1907524329376336</v>
      </c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>
        <v>0.15736063084786289</v>
      </c>
      <c r="AL432" s="76"/>
      <c r="AM432" s="76">
        <v>33.664221560034697</v>
      </c>
      <c r="AN432" s="78">
        <f t="shared" si="138"/>
        <v>37.012334623820195</v>
      </c>
      <c r="AO432" s="78">
        <f t="shared" si="139"/>
        <v>37.362741098483923</v>
      </c>
      <c r="BF432" s="38"/>
      <c r="BG432" s="38" t="s">
        <v>76</v>
      </c>
      <c r="BH432" s="38">
        <v>774.83684493755743</v>
      </c>
      <c r="BI432" s="38">
        <v>103.76483117189883</v>
      </c>
      <c r="BJ432" s="38">
        <v>307.30358909770058</v>
      </c>
      <c r="BK432" s="38">
        <v>99.238723047049476</v>
      </c>
      <c r="BL432" s="38">
        <v>22.456691791717624</v>
      </c>
      <c r="BM432" s="38">
        <v>11.0729850734674</v>
      </c>
      <c r="BN432" s="38">
        <v>0.35040647466372538</v>
      </c>
      <c r="BO432" s="38">
        <v>8.3254077471967364E-2</v>
      </c>
      <c r="BP432" s="38">
        <v>8.3254077471967364E-2</v>
      </c>
      <c r="BQ432" s="38">
        <v>138.86092360938235</v>
      </c>
      <c r="BR432" s="38">
        <v>0.45052261028193258</v>
      </c>
      <c r="BS432" s="38">
        <v>1458.5020259686632</v>
      </c>
      <c r="BT432" s="38"/>
      <c r="BV432" t="s">
        <v>89</v>
      </c>
      <c r="BW432" s="38">
        <v>1.1565288971739522</v>
      </c>
      <c r="BX432" s="38">
        <v>0</v>
      </c>
      <c r="BY432" s="38">
        <v>0</v>
      </c>
      <c r="BZ432" s="38">
        <v>0</v>
      </c>
      <c r="CA432" s="38">
        <v>0</v>
      </c>
      <c r="CB432" s="38">
        <v>0</v>
      </c>
      <c r="CC432" s="38">
        <v>0</v>
      </c>
      <c r="CD432" s="38">
        <v>0</v>
      </c>
      <c r="CE432" s="38"/>
      <c r="CF432" s="38">
        <v>0</v>
      </c>
      <c r="CG432" s="38">
        <v>0</v>
      </c>
      <c r="CH432" s="38">
        <v>0</v>
      </c>
      <c r="CI432" s="38">
        <v>0</v>
      </c>
      <c r="CJ432" s="38">
        <v>0</v>
      </c>
      <c r="CK432" s="38"/>
      <c r="CL432" s="38">
        <v>0</v>
      </c>
      <c r="CM432" s="38">
        <v>0</v>
      </c>
      <c r="CN432" s="38">
        <v>1.1565288971739522</v>
      </c>
      <c r="CQ432" t="s">
        <v>91</v>
      </c>
      <c r="CR432" s="38">
        <v>1.0062064878007142</v>
      </c>
      <c r="CS432" s="38">
        <v>0</v>
      </c>
      <c r="CT432" s="38">
        <v>0</v>
      </c>
      <c r="CU432" s="38">
        <v>0</v>
      </c>
      <c r="CV432" s="38">
        <v>0</v>
      </c>
      <c r="CW432" s="38">
        <v>0</v>
      </c>
      <c r="CX432" s="38">
        <v>0</v>
      </c>
      <c r="CY432" s="38">
        <v>0</v>
      </c>
      <c r="CZ432" s="38">
        <v>0</v>
      </c>
      <c r="DA432" s="38">
        <v>0</v>
      </c>
      <c r="DB432" s="38">
        <v>0</v>
      </c>
      <c r="DC432" s="38">
        <v>1.0062064878007142</v>
      </c>
      <c r="DF432" t="s">
        <v>76</v>
      </c>
      <c r="DG432" s="38">
        <v>1.0701471259722286</v>
      </c>
      <c r="DH432" s="38">
        <v>1.7755727027080179</v>
      </c>
      <c r="DI432" s="38">
        <v>0</v>
      </c>
      <c r="DJ432" s="38">
        <v>3.150717649629065</v>
      </c>
      <c r="DK432" s="38">
        <v>3.8616307844063093E-2</v>
      </c>
      <c r="DL432" s="38">
        <v>0</v>
      </c>
      <c r="DM432" s="38">
        <v>15.049845671120959</v>
      </c>
      <c r="DN432" s="38">
        <v>232.18321292347622</v>
      </c>
      <c r="DO432" s="38">
        <f t="shared" si="136"/>
        <v>253.26811238075055</v>
      </c>
      <c r="DQ432" s="38"/>
      <c r="DR432" s="38" t="s">
        <v>91</v>
      </c>
      <c r="DS432" s="38">
        <v>5.336498099903987</v>
      </c>
      <c r="DT432" s="38">
        <v>0</v>
      </c>
      <c r="DU432" s="38">
        <v>0</v>
      </c>
      <c r="DV432" s="38">
        <v>0</v>
      </c>
      <c r="DW432" s="38">
        <v>0</v>
      </c>
      <c r="DX432" s="38"/>
      <c r="DY432" s="38">
        <v>0</v>
      </c>
      <c r="DZ432" s="38">
        <v>0</v>
      </c>
      <c r="EA432" s="38">
        <v>0</v>
      </c>
      <c r="EB432" s="38">
        <v>5.336498099903987</v>
      </c>
      <c r="EE432" t="s">
        <v>76</v>
      </c>
      <c r="EF432" s="38">
        <v>46.485302708519512</v>
      </c>
      <c r="EG432" s="38">
        <v>1.6906999469326358</v>
      </c>
      <c r="EH432" s="38">
        <v>0</v>
      </c>
      <c r="EI432" s="38">
        <v>0</v>
      </c>
      <c r="EJ432" s="38">
        <v>0</v>
      </c>
      <c r="EK432" s="38">
        <v>0</v>
      </c>
      <c r="EL432" s="38">
        <v>0</v>
      </c>
      <c r="EM432" s="38">
        <v>0</v>
      </c>
      <c r="EN432" s="38">
        <v>48.176002655452152</v>
      </c>
      <c r="EQ432" t="s">
        <v>76</v>
      </c>
      <c r="ER432" s="38">
        <v>41.812361238122065</v>
      </c>
      <c r="ES432" s="38">
        <v>0</v>
      </c>
      <c r="ET432" s="38">
        <v>441.20480672027782</v>
      </c>
      <c r="EU432" s="38">
        <v>0</v>
      </c>
      <c r="EV432" s="38">
        <v>14.195029437744909</v>
      </c>
      <c r="EW432" s="38">
        <v>0</v>
      </c>
      <c r="EX432" s="38">
        <v>0</v>
      </c>
      <c r="EY432" s="38">
        <v>9.1282360320000006E-2</v>
      </c>
      <c r="EZ432" s="38">
        <v>497.30347975646475</v>
      </c>
      <c r="FC432" t="s">
        <v>76</v>
      </c>
      <c r="FD432" s="38">
        <v>681.88837045558796</v>
      </c>
      <c r="FE432" s="38">
        <v>0.89480488143624826</v>
      </c>
      <c r="FF432" s="38">
        <v>0</v>
      </c>
      <c r="FG432" s="38">
        <v>2.2309075862068966</v>
      </c>
      <c r="FH432" s="38">
        <v>0</v>
      </c>
      <c r="FI432" s="38">
        <v>0</v>
      </c>
      <c r="FJ432" s="38">
        <v>6.5492689655172413E-3</v>
      </c>
      <c r="FK432" s="38">
        <v>1.2722608551724137E-3</v>
      </c>
      <c r="FL432" s="38">
        <v>685.02190445305177</v>
      </c>
      <c r="FP432" s="38"/>
      <c r="FQ432" s="38"/>
      <c r="FR432" s="38"/>
      <c r="FS432" s="38"/>
      <c r="FT432" s="38"/>
      <c r="FU432" s="38"/>
      <c r="FV432" s="38"/>
      <c r="FZ432" s="38"/>
      <c r="GA432" s="38"/>
      <c r="GB432" s="38"/>
      <c r="GC432" s="38"/>
      <c r="GD432" s="38"/>
      <c r="GE432" s="38"/>
      <c r="GF432" s="38"/>
      <c r="GG432" s="38"/>
      <c r="GH432" s="38"/>
      <c r="GI432" s="38"/>
      <c r="GL432" s="38" t="s">
        <v>119</v>
      </c>
      <c r="GM432" s="38"/>
      <c r="GN432" s="38">
        <v>363.37374443438097</v>
      </c>
      <c r="GO432" s="38">
        <v>206.00635927396772</v>
      </c>
      <c r="GP432" s="38"/>
      <c r="GQ432" s="38"/>
      <c r="GR432" s="38">
        <v>0</v>
      </c>
      <c r="GS432" s="38">
        <v>1859.5775355421072</v>
      </c>
      <c r="GT432" s="38">
        <v>1960.1312749270555</v>
      </c>
      <c r="GU432" s="38">
        <v>4389.0889141775115</v>
      </c>
      <c r="HF432">
        <v>0</v>
      </c>
    </row>
    <row r="433" spans="1:216" ht="18" x14ac:dyDescent="0.25">
      <c r="A433" s="93"/>
      <c r="B433" s="96"/>
      <c r="C433" s="23" t="s">
        <v>88</v>
      </c>
      <c r="D433" s="71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3"/>
      <c r="V433" s="71">
        <f t="shared" si="137"/>
        <v>0</v>
      </c>
      <c r="W433" s="71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>
        <v>70.019241251546163</v>
      </c>
      <c r="AN433" s="74">
        <f t="shared" si="138"/>
        <v>70.019241251546163</v>
      </c>
      <c r="AO433" s="74">
        <f t="shared" si="139"/>
        <v>70.019241251546163</v>
      </c>
      <c r="AS433" t="s">
        <v>128</v>
      </c>
      <c r="BV433" t="s">
        <v>90</v>
      </c>
      <c r="BW433" s="38">
        <v>3.0856820359217059</v>
      </c>
      <c r="BX433" s="38">
        <v>0</v>
      </c>
      <c r="BY433" s="38">
        <v>0</v>
      </c>
      <c r="BZ433" s="38">
        <v>0</v>
      </c>
      <c r="CA433" s="38">
        <v>0</v>
      </c>
      <c r="CB433" s="38">
        <v>0</v>
      </c>
      <c r="CC433" s="38">
        <v>0</v>
      </c>
      <c r="CD433" s="38">
        <v>0</v>
      </c>
      <c r="CE433" s="38"/>
      <c r="CF433" s="38">
        <v>0</v>
      </c>
      <c r="CG433" s="38">
        <v>0</v>
      </c>
      <c r="CH433" s="38">
        <v>0</v>
      </c>
      <c r="CI433" s="38">
        <v>1.2466855393916527E-2</v>
      </c>
      <c r="CJ433" s="38">
        <v>3.583015215376667E-2</v>
      </c>
      <c r="CK433" s="38"/>
      <c r="CL433" s="38">
        <v>0</v>
      </c>
      <c r="CM433" s="38">
        <v>0</v>
      </c>
      <c r="CN433" s="38">
        <v>3.133979043469389</v>
      </c>
      <c r="CQ433" t="s">
        <v>76</v>
      </c>
      <c r="CR433" s="38">
        <v>706.32820555555213</v>
      </c>
      <c r="CS433" s="38">
        <v>0</v>
      </c>
      <c r="CT433" s="38">
        <v>0</v>
      </c>
      <c r="CU433" s="38">
        <v>0</v>
      </c>
      <c r="CV433" s="38">
        <v>0</v>
      </c>
      <c r="CW433" s="38">
        <v>0</v>
      </c>
      <c r="CX433" s="38">
        <v>0</v>
      </c>
      <c r="CY433" s="38">
        <v>0</v>
      </c>
      <c r="CZ433" s="38">
        <v>0</v>
      </c>
      <c r="DA433" s="38">
        <v>0</v>
      </c>
      <c r="DB433" s="38">
        <v>0</v>
      </c>
      <c r="DC433" s="38">
        <v>706.32820555555213</v>
      </c>
      <c r="DN433">
        <v>0</v>
      </c>
      <c r="DQ433" s="38"/>
      <c r="DR433" s="38" t="s">
        <v>76</v>
      </c>
      <c r="DS433" s="38">
        <v>177.86027990647867</v>
      </c>
      <c r="DT433" s="38">
        <v>3.4397244086725638</v>
      </c>
      <c r="DU433" s="38">
        <v>0</v>
      </c>
      <c r="DV433" s="38">
        <v>5.6244718730064909</v>
      </c>
      <c r="DW433" s="38">
        <v>1.0365368520603952E-2</v>
      </c>
      <c r="DX433" s="38">
        <v>837.41062702535885</v>
      </c>
      <c r="DY433" s="38">
        <v>0.29985770740564771</v>
      </c>
      <c r="DZ433" s="38">
        <v>4.7689403181757992</v>
      </c>
      <c r="EA433" s="38">
        <v>102.75325623914547</v>
      </c>
      <c r="EB433" s="38">
        <v>1132.1675228467641</v>
      </c>
      <c r="FP433" s="38"/>
      <c r="FQ433" s="38"/>
      <c r="FR433" s="38"/>
      <c r="FS433" s="38"/>
      <c r="FT433" s="38"/>
      <c r="FU433" s="38"/>
      <c r="FV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L433" s="38" t="s">
        <v>120</v>
      </c>
      <c r="GM433" s="38"/>
      <c r="GN433" s="38">
        <v>94.925751425557976</v>
      </c>
      <c r="GO433" s="38">
        <v>19.905876073884681</v>
      </c>
      <c r="GP433" s="38"/>
      <c r="GQ433" s="38"/>
      <c r="GR433" s="38">
        <v>0</v>
      </c>
      <c r="GS433" s="38">
        <v>5350.9902195461236</v>
      </c>
      <c r="GT433" s="38">
        <v>1143.0030862161434</v>
      </c>
      <c r="GU433" s="38">
        <v>6608.8249332617088</v>
      </c>
      <c r="HF433">
        <v>0</v>
      </c>
    </row>
    <row r="434" spans="1:216" ht="18" x14ac:dyDescent="0.25">
      <c r="A434" s="93"/>
      <c r="B434" s="96"/>
      <c r="C434" s="22" t="s">
        <v>89</v>
      </c>
      <c r="D434" s="75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7"/>
      <c r="V434" s="75">
        <f t="shared" si="137"/>
        <v>0</v>
      </c>
      <c r="W434" s="75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>
        <v>19.305580675704164</v>
      </c>
      <c r="AN434" s="78">
        <f t="shared" si="138"/>
        <v>19.305580675704164</v>
      </c>
      <c r="AO434" s="78">
        <f t="shared" si="139"/>
        <v>19.305580675704164</v>
      </c>
      <c r="BV434" t="s">
        <v>91</v>
      </c>
      <c r="BW434" s="38">
        <v>12.139137907094204</v>
      </c>
      <c r="BX434" s="38">
        <v>0</v>
      </c>
      <c r="BY434" s="38">
        <v>0</v>
      </c>
      <c r="BZ434" s="38">
        <v>0</v>
      </c>
      <c r="CA434" s="38">
        <v>0</v>
      </c>
      <c r="CB434" s="38">
        <v>0</v>
      </c>
      <c r="CC434" s="38">
        <v>0</v>
      </c>
      <c r="CD434" s="38">
        <v>0</v>
      </c>
      <c r="CE434" s="38"/>
      <c r="CF434" s="38">
        <v>0</v>
      </c>
      <c r="CG434" s="38">
        <v>0</v>
      </c>
      <c r="CH434" s="38">
        <v>0</v>
      </c>
      <c r="CI434" s="38">
        <v>0</v>
      </c>
      <c r="CJ434" s="38">
        <v>0</v>
      </c>
      <c r="CK434" s="38"/>
      <c r="CL434" s="38">
        <v>0</v>
      </c>
      <c r="CM434" s="38">
        <v>0</v>
      </c>
      <c r="CN434" s="38">
        <v>12.139137907094204</v>
      </c>
      <c r="DA434">
        <v>0</v>
      </c>
      <c r="DN434">
        <v>0</v>
      </c>
      <c r="EA434">
        <v>0</v>
      </c>
      <c r="FP434" s="38"/>
      <c r="FQ434" s="38"/>
      <c r="FR434" s="38"/>
      <c r="FS434" s="38"/>
      <c r="FT434" s="38"/>
      <c r="FU434" s="38"/>
      <c r="FV434" s="38"/>
      <c r="GL434" s="38" t="s">
        <v>76</v>
      </c>
      <c r="GM434" s="38">
        <v>0</v>
      </c>
      <c r="GN434" s="38">
        <v>458.29949585993893</v>
      </c>
      <c r="GO434" s="38">
        <v>228.05905213633241</v>
      </c>
      <c r="GP434" s="38">
        <v>0</v>
      </c>
      <c r="GQ434" s="38">
        <v>0</v>
      </c>
      <c r="GR434" s="38">
        <v>0</v>
      </c>
      <c r="GS434" s="38">
        <v>7214.5196326252899</v>
      </c>
      <c r="GT434" s="38">
        <v>3103.1343611431989</v>
      </c>
      <c r="GU434" s="38">
        <v>11004.01254176476</v>
      </c>
      <c r="HF434">
        <v>0</v>
      </c>
    </row>
    <row r="435" spans="1:216" ht="18" customHeight="1" x14ac:dyDescent="0.25">
      <c r="A435" s="93"/>
      <c r="B435" s="96"/>
      <c r="C435" s="23" t="s">
        <v>90</v>
      </c>
      <c r="D435" s="71"/>
      <c r="E435" s="72"/>
      <c r="F435" s="72"/>
      <c r="G435" s="72"/>
      <c r="H435" s="72"/>
      <c r="I435" s="72"/>
      <c r="J435" s="72"/>
      <c r="K435" s="72"/>
      <c r="L435" s="72">
        <v>0</v>
      </c>
      <c r="M435" s="72"/>
      <c r="N435" s="72"/>
      <c r="O435" s="72"/>
      <c r="P435" s="72"/>
      <c r="Q435" s="72"/>
      <c r="R435" s="72"/>
      <c r="S435" s="72"/>
      <c r="T435" s="72"/>
      <c r="U435" s="73"/>
      <c r="V435" s="71">
        <f t="shared" si="137"/>
        <v>0</v>
      </c>
      <c r="W435" s="71"/>
      <c r="X435" s="72"/>
      <c r="Y435" s="72"/>
      <c r="Z435" s="72"/>
      <c r="AA435" s="72"/>
      <c r="AB435" s="72">
        <v>0.10060307028191134</v>
      </c>
      <c r="AC435" s="72"/>
      <c r="AD435" s="72">
        <v>0.35681507934152235</v>
      </c>
      <c r="AE435" s="72"/>
      <c r="AF435" s="72"/>
      <c r="AG435" s="72"/>
      <c r="AH435" s="72"/>
      <c r="AI435" s="72"/>
      <c r="AJ435" s="72"/>
      <c r="AK435" s="72"/>
      <c r="AL435" s="72"/>
      <c r="AM435" s="72">
        <v>133.88647602186956</v>
      </c>
      <c r="AN435" s="74">
        <f t="shared" si="138"/>
        <v>134.34389417149299</v>
      </c>
      <c r="AO435" s="74">
        <f t="shared" si="139"/>
        <v>134.34389417149299</v>
      </c>
      <c r="BV435" t="s">
        <v>76</v>
      </c>
      <c r="BW435" s="38">
        <v>1104.9776226252679</v>
      </c>
      <c r="BX435" s="38">
        <v>667.31227532078799</v>
      </c>
      <c r="BY435" s="38">
        <v>1389.7944291548706</v>
      </c>
      <c r="BZ435" s="38">
        <v>529.37607219820757</v>
      </c>
      <c r="CA435" s="38">
        <v>55.665879793747365</v>
      </c>
      <c r="CB435" s="38">
        <v>127.04558430989673</v>
      </c>
      <c r="CC435" s="38">
        <v>9.4809669842559963</v>
      </c>
      <c r="CD435" s="38">
        <v>81.578792511654839</v>
      </c>
      <c r="CE435" s="38">
        <v>0</v>
      </c>
      <c r="CF435" s="38">
        <v>6.7701140209770291E-2</v>
      </c>
      <c r="CG435" s="38">
        <v>92.260108050011468</v>
      </c>
      <c r="CH435" s="38">
        <v>25.017739392854409</v>
      </c>
      <c r="CI435" s="38">
        <v>1.2466855393916527E-2</v>
      </c>
      <c r="CJ435" s="38">
        <v>398.78253165165324</v>
      </c>
      <c r="CK435" s="38">
        <v>0</v>
      </c>
      <c r="CL435" s="38">
        <v>0</v>
      </c>
      <c r="CM435" s="38">
        <v>0</v>
      </c>
      <c r="CN435" s="38">
        <v>4481.372169988811</v>
      </c>
      <c r="DA435">
        <v>0</v>
      </c>
      <c r="DN435">
        <v>0</v>
      </c>
      <c r="EA435">
        <v>0</v>
      </c>
      <c r="FP435" s="38"/>
      <c r="FQ435" s="38"/>
      <c r="FR435" s="38"/>
      <c r="FS435" s="38"/>
      <c r="FT435" s="38"/>
      <c r="FU435" s="38"/>
      <c r="FV435" s="38"/>
      <c r="GS435">
        <v>0</v>
      </c>
      <c r="HF435">
        <v>0</v>
      </c>
    </row>
    <row r="436" spans="1:216" ht="18" x14ac:dyDescent="0.25">
      <c r="A436" s="93"/>
      <c r="B436" s="96"/>
      <c r="C436" s="22" t="s">
        <v>91</v>
      </c>
      <c r="D436" s="75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7"/>
      <c r="V436" s="75">
        <f t="shared" si="137"/>
        <v>0</v>
      </c>
      <c r="W436" s="75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>
        <v>1649.2596545895003</v>
      </c>
      <c r="AN436" s="78">
        <f t="shared" si="138"/>
        <v>1649.2596545895003</v>
      </c>
      <c r="AO436" s="78">
        <f t="shared" si="139"/>
        <v>1649.2596545895003</v>
      </c>
      <c r="CJ436">
        <v>0</v>
      </c>
      <c r="DA436">
        <v>0</v>
      </c>
      <c r="DN436">
        <v>0</v>
      </c>
      <c r="EA436">
        <v>0</v>
      </c>
      <c r="FP436" s="38"/>
      <c r="FQ436" s="38"/>
      <c r="FR436" s="38"/>
      <c r="FS436" s="38"/>
      <c r="FT436" s="38"/>
      <c r="FU436" s="38"/>
      <c r="FV436" s="38"/>
      <c r="GS436">
        <v>0</v>
      </c>
      <c r="HF436">
        <v>0</v>
      </c>
    </row>
    <row r="437" spans="1:216" x14ac:dyDescent="0.25">
      <c r="A437" s="93"/>
      <c r="B437" s="96"/>
      <c r="C437" s="23" t="s">
        <v>105</v>
      </c>
      <c r="D437" s="71"/>
      <c r="E437" s="72"/>
      <c r="F437" s="72"/>
      <c r="G437" s="72"/>
      <c r="H437" s="72">
        <v>0</v>
      </c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3"/>
      <c r="V437" s="71">
        <f t="shared" si="137"/>
        <v>0</v>
      </c>
      <c r="W437" s="71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4">
        <f t="shared" si="138"/>
        <v>0</v>
      </c>
      <c r="AO437" s="74">
        <f t="shared" si="139"/>
        <v>0</v>
      </c>
      <c r="CJ437">
        <v>0</v>
      </c>
      <c r="DA437">
        <v>0</v>
      </c>
      <c r="DN437">
        <v>0</v>
      </c>
      <c r="EA437">
        <v>0</v>
      </c>
      <c r="FP437" s="38"/>
      <c r="FQ437" s="38"/>
      <c r="FR437" s="38"/>
      <c r="FS437" s="38"/>
      <c r="FT437" s="38"/>
      <c r="FU437" s="38"/>
      <c r="FV437" s="38"/>
      <c r="GS437">
        <v>0</v>
      </c>
      <c r="HF437">
        <v>0</v>
      </c>
    </row>
    <row r="438" spans="1:216" x14ac:dyDescent="0.25">
      <c r="A438" s="94"/>
      <c r="B438" s="97"/>
      <c r="C438" s="31" t="s">
        <v>92</v>
      </c>
      <c r="D438" s="84">
        <f t="shared" ref="D438:K438" si="140">SUM(D423:D437)</f>
        <v>9.4809669842559963</v>
      </c>
      <c r="E438" s="85">
        <f t="shared" si="140"/>
        <v>127.39599078456045</v>
      </c>
      <c r="F438" s="85">
        <f t="shared" si="140"/>
        <v>81.578792511654839</v>
      </c>
      <c r="G438" s="85">
        <f t="shared" si="140"/>
        <v>3863.8913990195406</v>
      </c>
      <c r="H438" s="85">
        <f t="shared" si="140"/>
        <v>0</v>
      </c>
      <c r="I438" s="85">
        <f t="shared" si="140"/>
        <v>837.41062702535885</v>
      </c>
      <c r="J438" s="85">
        <f t="shared" si="140"/>
        <v>0</v>
      </c>
      <c r="K438" s="85">
        <f t="shared" si="140"/>
        <v>0</v>
      </c>
      <c r="L438" s="85">
        <f>SUM(L423:L437)</f>
        <v>0</v>
      </c>
      <c r="M438" s="85">
        <f>SUM(M423:M437)</f>
        <v>11.440543921082819</v>
      </c>
      <c r="N438" s="85">
        <f t="shared" ref="N438:S438" si="141">SUM(N423:N437)</f>
        <v>0</v>
      </c>
      <c r="O438" s="85">
        <f t="shared" si="141"/>
        <v>0</v>
      </c>
      <c r="P438" s="85">
        <f t="shared" si="141"/>
        <v>0</v>
      </c>
      <c r="Q438" s="85">
        <f t="shared" si="141"/>
        <v>0</v>
      </c>
      <c r="R438" s="85">
        <f t="shared" si="141"/>
        <v>0</v>
      </c>
      <c r="S438" s="85">
        <f t="shared" si="141"/>
        <v>0</v>
      </c>
      <c r="T438" s="85">
        <f>SUM(T423:T437)</f>
        <v>0</v>
      </c>
      <c r="U438" s="85"/>
      <c r="V438" s="84">
        <f>SUM(D438:T438)</f>
        <v>4931.1983202464544</v>
      </c>
      <c r="W438" s="84">
        <f t="shared" ref="W438:AL438" si="142">SUM(W423:W437)</f>
        <v>0</v>
      </c>
      <c r="X438" s="85">
        <f t="shared" si="142"/>
        <v>0</v>
      </c>
      <c r="Y438" s="85">
        <f t="shared" si="142"/>
        <v>838.77595948747432</v>
      </c>
      <c r="Z438" s="85">
        <f t="shared" si="142"/>
        <v>2884.4404478078154</v>
      </c>
      <c r="AA438" s="85">
        <f t="shared" si="142"/>
        <v>3544.7896904737586</v>
      </c>
      <c r="AB438" s="85">
        <f t="shared" si="142"/>
        <v>19.921056191128159</v>
      </c>
      <c r="AC438" s="85">
        <f t="shared" si="142"/>
        <v>202.75980246176306</v>
      </c>
      <c r="AD438" s="85">
        <f t="shared" si="142"/>
        <v>8314.9984125797419</v>
      </c>
      <c r="AE438" s="85">
        <f t="shared" si="142"/>
        <v>0</v>
      </c>
      <c r="AF438" s="85">
        <f t="shared" si="142"/>
        <v>92.343362127483431</v>
      </c>
      <c r="AG438" s="85">
        <f t="shared" si="142"/>
        <v>25.017739392854409</v>
      </c>
      <c r="AH438" s="85">
        <f t="shared" si="142"/>
        <v>0</v>
      </c>
      <c r="AI438" s="85">
        <f t="shared" si="142"/>
        <v>0</v>
      </c>
      <c r="AJ438" s="85">
        <f t="shared" si="142"/>
        <v>0</v>
      </c>
      <c r="AK438" s="85">
        <f t="shared" si="142"/>
        <v>1925.1570703889035</v>
      </c>
      <c r="AL438" s="85">
        <f t="shared" si="142"/>
        <v>0</v>
      </c>
      <c r="AM438" s="85">
        <f>SUM(AM423:AM437)</f>
        <v>4789.037812608829</v>
      </c>
      <c r="AN438" s="84">
        <f>SUM(W438:AM438)</f>
        <v>22637.241353519752</v>
      </c>
      <c r="AO438" s="86">
        <f>+AN438+V438</f>
        <v>27568.439673766206</v>
      </c>
      <c r="AP438" s="38"/>
      <c r="CJ438">
        <v>0</v>
      </c>
      <c r="DA438">
        <v>0</v>
      </c>
      <c r="DN438">
        <v>0</v>
      </c>
      <c r="EA438">
        <v>0</v>
      </c>
      <c r="FP438" s="38"/>
      <c r="FQ438" s="38"/>
      <c r="FR438" s="38"/>
      <c r="FS438" s="38"/>
      <c r="FT438" s="38"/>
      <c r="FU438" s="38"/>
      <c r="FV438" s="38"/>
      <c r="GS438">
        <v>0</v>
      </c>
      <c r="HF438">
        <v>0</v>
      </c>
    </row>
    <row r="439" spans="1:216" x14ac:dyDescent="0.25">
      <c r="AP439" s="38"/>
      <c r="CJ439">
        <v>0</v>
      </c>
      <c r="DA439">
        <v>0</v>
      </c>
      <c r="DN439">
        <v>0</v>
      </c>
      <c r="EA439">
        <v>0</v>
      </c>
      <c r="FP439" s="38"/>
      <c r="FQ439" s="38"/>
      <c r="FR439" s="38"/>
      <c r="FS439" s="38"/>
      <c r="FT439" s="38"/>
      <c r="FU439" s="38"/>
      <c r="FV439" s="38"/>
      <c r="GS439">
        <v>0</v>
      </c>
      <c r="HF439">
        <v>0</v>
      </c>
    </row>
    <row r="440" spans="1:216" x14ac:dyDescent="0.25">
      <c r="CJ440">
        <v>0</v>
      </c>
      <c r="DA440">
        <v>0</v>
      </c>
      <c r="DN440">
        <v>0</v>
      </c>
      <c r="EA440">
        <v>0</v>
      </c>
      <c r="FP440" s="38"/>
      <c r="FQ440" s="38"/>
      <c r="FR440" s="38"/>
      <c r="FS440" s="38"/>
      <c r="FT440" s="38"/>
      <c r="FU440" s="38"/>
      <c r="FV440" s="38"/>
      <c r="GS440">
        <v>0</v>
      </c>
      <c r="HF440">
        <v>0</v>
      </c>
    </row>
    <row r="441" spans="1:216" x14ac:dyDescent="0.25">
      <c r="A441" s="1"/>
      <c r="B441" s="99" t="s">
        <v>163</v>
      </c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CJ441">
        <v>0</v>
      </c>
      <c r="DA441">
        <v>0</v>
      </c>
      <c r="DN441">
        <v>0</v>
      </c>
      <c r="DQ441" s="38"/>
      <c r="DR441" s="38"/>
      <c r="DS441" s="38"/>
      <c r="DT441" s="38"/>
      <c r="DU441" s="38"/>
      <c r="DV441" s="38"/>
      <c r="DW441" s="38"/>
      <c r="DX441" s="38"/>
      <c r="DY441" s="38"/>
      <c r="DZ441" s="38"/>
      <c r="EA441" s="38">
        <v>0</v>
      </c>
      <c r="EB441" s="38"/>
      <c r="FP441" s="38"/>
      <c r="FQ441" s="38"/>
      <c r="FR441" s="38"/>
      <c r="FS441" s="38"/>
      <c r="FT441" s="38"/>
      <c r="FU441" s="38"/>
      <c r="FV441" s="38"/>
      <c r="GS441">
        <v>0</v>
      </c>
      <c r="HF441">
        <v>0</v>
      </c>
    </row>
    <row r="442" spans="1:216" ht="15" customHeight="1" x14ac:dyDescent="0.25">
      <c r="A442" s="2"/>
      <c r="B442" s="3"/>
      <c r="C442" s="4"/>
      <c r="D442" s="88" t="s">
        <v>0</v>
      </c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9"/>
      <c r="W442" s="90" t="s">
        <v>1</v>
      </c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2"/>
      <c r="AO442" s="5"/>
      <c r="AQ442" t="s">
        <v>149</v>
      </c>
      <c r="AS442" t="s">
        <v>95</v>
      </c>
      <c r="BF442" s="38" t="s">
        <v>149</v>
      </c>
      <c r="BG442" s="38"/>
      <c r="BH442" s="38"/>
      <c r="BI442" s="38" t="s">
        <v>95</v>
      </c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U442" t="s">
        <v>149</v>
      </c>
      <c r="BW442" t="s">
        <v>95</v>
      </c>
      <c r="CP442" t="s">
        <v>149</v>
      </c>
      <c r="CR442" t="s">
        <v>95</v>
      </c>
      <c r="DE442" t="s">
        <v>149</v>
      </c>
      <c r="DG442" t="s">
        <v>95</v>
      </c>
      <c r="DN442">
        <v>0</v>
      </c>
      <c r="DQ442" s="38" t="s">
        <v>149</v>
      </c>
      <c r="DR442" s="38"/>
      <c r="DS442" s="38" t="s">
        <v>95</v>
      </c>
      <c r="DT442" s="38"/>
      <c r="DU442" s="38"/>
      <c r="DV442" s="38"/>
      <c r="DW442" s="38"/>
      <c r="DX442" s="38"/>
      <c r="DY442" s="38"/>
      <c r="DZ442" s="38"/>
      <c r="EA442" s="38"/>
      <c r="EB442" s="38"/>
      <c r="ED442" t="s">
        <v>149</v>
      </c>
      <c r="EF442" t="s">
        <v>95</v>
      </c>
      <c r="EP442" t="s">
        <v>149</v>
      </c>
      <c r="ER442" t="s">
        <v>95</v>
      </c>
      <c r="FB442" t="s">
        <v>149</v>
      </c>
      <c r="FD442" t="s">
        <v>95</v>
      </c>
      <c r="GK442" t="s">
        <v>149</v>
      </c>
      <c r="GM442" t="s">
        <v>95</v>
      </c>
      <c r="GW442" t="s">
        <v>149</v>
      </c>
      <c r="GY442" t="s">
        <v>95</v>
      </c>
    </row>
    <row r="443" spans="1:216" s="43" customFormat="1" ht="15" customHeight="1" x14ac:dyDescent="0.25">
      <c r="A443" s="2"/>
      <c r="B443" s="2" t="str">
        <f>+AQ442</f>
        <v>DEPARTAMENTO DE PUNO</v>
      </c>
      <c r="C443" s="6"/>
      <c r="D443" s="53" t="s">
        <v>2</v>
      </c>
      <c r="E443" s="54" t="s">
        <v>3</v>
      </c>
      <c r="F443" s="54" t="s">
        <v>4</v>
      </c>
      <c r="G443" s="54" t="s">
        <v>5</v>
      </c>
      <c r="H443" s="54" t="s">
        <v>6</v>
      </c>
      <c r="I443" s="54" t="s">
        <v>7</v>
      </c>
      <c r="J443" s="54" t="s">
        <v>8</v>
      </c>
      <c r="K443" s="54" t="s">
        <v>9</v>
      </c>
      <c r="L443" s="54" t="s">
        <v>10</v>
      </c>
      <c r="M443" s="54" t="s">
        <v>11</v>
      </c>
      <c r="N443" s="54" t="s">
        <v>12</v>
      </c>
      <c r="O443" s="54" t="s">
        <v>13</v>
      </c>
      <c r="P443" s="54" t="s">
        <v>14</v>
      </c>
      <c r="Q443" s="54" t="s">
        <v>15</v>
      </c>
      <c r="R443" s="54" t="s">
        <v>16</v>
      </c>
      <c r="S443" s="54" t="s">
        <v>17</v>
      </c>
      <c r="T443" s="54" t="s">
        <v>18</v>
      </c>
      <c r="U443" s="55" t="s">
        <v>19</v>
      </c>
      <c r="V443" s="56" t="s">
        <v>20</v>
      </c>
      <c r="W443" s="53" t="s">
        <v>21</v>
      </c>
      <c r="X443" s="54" t="s">
        <v>22</v>
      </c>
      <c r="Y443" s="54" t="s">
        <v>23</v>
      </c>
      <c r="Z443" s="54" t="s">
        <v>24</v>
      </c>
      <c r="AA443" s="54" t="s">
        <v>25</v>
      </c>
      <c r="AB443" s="54" t="s">
        <v>26</v>
      </c>
      <c r="AC443" s="54" t="s">
        <v>27</v>
      </c>
      <c r="AD443" s="54" t="s">
        <v>28</v>
      </c>
      <c r="AE443" s="54" t="s">
        <v>29</v>
      </c>
      <c r="AF443" s="54" t="s">
        <v>30</v>
      </c>
      <c r="AG443" s="54" t="s">
        <v>31</v>
      </c>
      <c r="AH443" s="54" t="s">
        <v>32</v>
      </c>
      <c r="AI443" s="54" t="s">
        <v>33</v>
      </c>
      <c r="AJ443" s="54" t="s">
        <v>34</v>
      </c>
      <c r="AK443" s="54" t="s">
        <v>35</v>
      </c>
      <c r="AL443" s="54" t="s">
        <v>36</v>
      </c>
      <c r="AM443" s="54" t="s">
        <v>37</v>
      </c>
      <c r="AN443" s="57" t="s">
        <v>38</v>
      </c>
      <c r="AO443" s="57" t="s">
        <v>39</v>
      </c>
      <c r="AS443" s="43" t="s">
        <v>106</v>
      </c>
      <c r="AT443" s="43" t="s">
        <v>72</v>
      </c>
      <c r="AU443" s="43" t="s">
        <v>96</v>
      </c>
      <c r="AV443" s="43" t="s">
        <v>43</v>
      </c>
      <c r="AW443" s="43" t="s">
        <v>107</v>
      </c>
      <c r="AX443" s="43" t="s">
        <v>97</v>
      </c>
      <c r="AY443" s="43" t="s">
        <v>98</v>
      </c>
      <c r="AZ443" s="43" t="s">
        <v>99</v>
      </c>
      <c r="BA443" s="43" t="s">
        <v>44</v>
      </c>
      <c r="BB443" s="43" t="s">
        <v>100</v>
      </c>
      <c r="BC443" s="43" t="s">
        <v>101</v>
      </c>
      <c r="BD443" s="43" t="s">
        <v>102</v>
      </c>
      <c r="BF443" s="52" t="s">
        <v>77</v>
      </c>
      <c r="BG443" s="52"/>
      <c r="BH443" s="52" t="s">
        <v>106</v>
      </c>
      <c r="BI443" s="52" t="s">
        <v>96</v>
      </c>
      <c r="BJ443" s="52" t="s">
        <v>72</v>
      </c>
      <c r="BK443" s="52" t="s">
        <v>43</v>
      </c>
      <c r="BL443" s="52" t="s">
        <v>61</v>
      </c>
      <c r="BM443" s="52" t="s">
        <v>97</v>
      </c>
      <c r="BN443" s="52" t="s">
        <v>110</v>
      </c>
      <c r="BO443" s="52" t="s">
        <v>67</v>
      </c>
      <c r="BP443" s="52" t="s">
        <v>98</v>
      </c>
      <c r="BQ443" s="52" t="s">
        <v>99</v>
      </c>
      <c r="BR443" s="52" t="s">
        <v>63</v>
      </c>
      <c r="BS443" s="52" t="s">
        <v>76</v>
      </c>
      <c r="BU443" s="43" t="s">
        <v>116</v>
      </c>
      <c r="BW443" s="43" t="s">
        <v>74</v>
      </c>
      <c r="BX443" s="43" t="s">
        <v>96</v>
      </c>
      <c r="BY443" s="43" t="s">
        <v>72</v>
      </c>
      <c r="BZ443" s="43" t="s">
        <v>43</v>
      </c>
      <c r="CA443" s="43" t="s">
        <v>61</v>
      </c>
      <c r="CB443" s="43" t="s">
        <v>110</v>
      </c>
      <c r="CC443" s="43" t="s">
        <v>111</v>
      </c>
      <c r="CD443" s="43" t="s">
        <v>112</v>
      </c>
      <c r="CE443" s="43" t="s">
        <v>59</v>
      </c>
      <c r="CF443" s="43" t="s">
        <v>97</v>
      </c>
      <c r="CG443" s="43" t="s">
        <v>113</v>
      </c>
      <c r="CH443" s="43" t="s">
        <v>68</v>
      </c>
      <c r="CI443" s="43" t="s">
        <v>98</v>
      </c>
      <c r="CJ443" s="43" t="s">
        <v>99</v>
      </c>
      <c r="CK443" s="43" t="s">
        <v>63</v>
      </c>
      <c r="CL443" s="43" t="s">
        <v>114</v>
      </c>
      <c r="CM443" s="43" t="s">
        <v>115</v>
      </c>
      <c r="CN443" s="43" t="s">
        <v>76</v>
      </c>
      <c r="CO443"/>
      <c r="CP443" s="43" t="s">
        <v>77</v>
      </c>
      <c r="CR443" s="43" t="s">
        <v>106</v>
      </c>
      <c r="CS443" s="43" t="s">
        <v>96</v>
      </c>
      <c r="CT443" s="43" t="s">
        <v>72</v>
      </c>
      <c r="CU443" s="43" t="s">
        <v>43</v>
      </c>
      <c r="CV443" s="43" t="s">
        <v>61</v>
      </c>
      <c r="CW443" s="43" t="s">
        <v>97</v>
      </c>
      <c r="CX443" s="43" t="s">
        <v>113</v>
      </c>
      <c r="CY443" s="43" t="s">
        <v>68</v>
      </c>
      <c r="CZ443" s="43" t="s">
        <v>98</v>
      </c>
      <c r="DA443" s="43" t="s">
        <v>99</v>
      </c>
      <c r="DB443" s="43" t="s">
        <v>63</v>
      </c>
      <c r="DC443" s="43" t="s">
        <v>76</v>
      </c>
      <c r="DD443"/>
      <c r="DE443" s="43" t="s">
        <v>77</v>
      </c>
      <c r="DG443" s="43" t="s">
        <v>106</v>
      </c>
      <c r="DH443" s="43" t="s">
        <v>96</v>
      </c>
      <c r="DI443" s="43" t="s">
        <v>72</v>
      </c>
      <c r="DJ443" s="43" t="s">
        <v>43</v>
      </c>
      <c r="DK443" s="43" t="s">
        <v>61</v>
      </c>
      <c r="DL443" s="43" t="s">
        <v>97</v>
      </c>
      <c r="DM443" s="43" t="s">
        <v>98</v>
      </c>
      <c r="DN443" s="43" t="s">
        <v>99</v>
      </c>
      <c r="DO443" s="43" t="s">
        <v>76</v>
      </c>
      <c r="DP443"/>
      <c r="DQ443" s="52" t="s">
        <v>77</v>
      </c>
      <c r="DR443" s="52"/>
      <c r="DS443" s="52" t="s">
        <v>106</v>
      </c>
      <c r="DT443" s="52" t="s">
        <v>96</v>
      </c>
      <c r="DU443" s="52" t="s">
        <v>72</v>
      </c>
      <c r="DV443" s="52" t="s">
        <v>43</v>
      </c>
      <c r="DW443" s="52" t="s">
        <v>61</v>
      </c>
      <c r="DX443" s="52" t="s">
        <v>45</v>
      </c>
      <c r="DY443" s="52" t="s">
        <v>97</v>
      </c>
      <c r="DZ443" s="52" t="s">
        <v>98</v>
      </c>
      <c r="EA443" s="52" t="s">
        <v>99</v>
      </c>
      <c r="EB443" s="52" t="s">
        <v>76</v>
      </c>
      <c r="EC443"/>
      <c r="ED443" s="43" t="s">
        <v>77</v>
      </c>
      <c r="EF443" s="43" t="s">
        <v>106</v>
      </c>
      <c r="EG443" s="43" t="s">
        <v>96</v>
      </c>
      <c r="EH443" s="43" t="s">
        <v>72</v>
      </c>
      <c r="EI443" s="43" t="s">
        <v>43</v>
      </c>
      <c r="EJ443" s="43" t="s">
        <v>61</v>
      </c>
      <c r="EK443" s="43" t="s">
        <v>97</v>
      </c>
      <c r="EL443" s="43" t="s">
        <v>98</v>
      </c>
      <c r="EM443" s="43" t="s">
        <v>99</v>
      </c>
      <c r="EN443" s="43" t="s">
        <v>76</v>
      </c>
      <c r="EP443" s="43" t="s">
        <v>77</v>
      </c>
      <c r="ER443" s="43" t="s">
        <v>106</v>
      </c>
      <c r="ES443" s="43" t="s">
        <v>96</v>
      </c>
      <c r="ET443" s="43" t="s">
        <v>63</v>
      </c>
      <c r="EU443" s="43" t="s">
        <v>43</v>
      </c>
      <c r="EV443" s="43" t="s">
        <v>125</v>
      </c>
      <c r="EW443" s="43" t="s">
        <v>97</v>
      </c>
      <c r="EX443" s="43" t="s">
        <v>98</v>
      </c>
      <c r="EY443" s="43" t="s">
        <v>99</v>
      </c>
      <c r="EZ443" s="43" t="s">
        <v>76</v>
      </c>
      <c r="FB443" s="43" t="s">
        <v>77</v>
      </c>
      <c r="FD443" s="43" t="s">
        <v>106</v>
      </c>
      <c r="FE443" s="43" t="s">
        <v>96</v>
      </c>
      <c r="FF443" s="43" t="s">
        <v>72</v>
      </c>
      <c r="FG443" s="43" t="s">
        <v>43</v>
      </c>
      <c r="FH443" s="43" t="s">
        <v>61</v>
      </c>
      <c r="FI443" s="43" t="s">
        <v>97</v>
      </c>
      <c r="FJ443" s="43" t="s">
        <v>98</v>
      </c>
      <c r="FK443" s="43" t="s">
        <v>99</v>
      </c>
      <c r="FL443" s="43" t="s">
        <v>76</v>
      </c>
      <c r="GK443" s="43" t="s">
        <v>116</v>
      </c>
      <c r="GM443" s="43" t="s">
        <v>74</v>
      </c>
      <c r="GN443" s="43" t="s">
        <v>96</v>
      </c>
      <c r="GO443" s="43" t="s">
        <v>72</v>
      </c>
      <c r="GP443" s="43" t="s">
        <v>43</v>
      </c>
      <c r="GQ443" s="43" t="s">
        <v>61</v>
      </c>
      <c r="GR443" s="43" t="s">
        <v>98</v>
      </c>
      <c r="GS443" s="43" t="s">
        <v>99</v>
      </c>
      <c r="GT443" s="43" t="s">
        <v>63</v>
      </c>
      <c r="GU443" s="43" t="s">
        <v>76</v>
      </c>
      <c r="GV443"/>
      <c r="GW443" s="43" t="s">
        <v>116</v>
      </c>
      <c r="GY443" s="43" t="s">
        <v>106</v>
      </c>
      <c r="GZ443" s="43" t="s">
        <v>96</v>
      </c>
      <c r="HA443" s="43" t="s">
        <v>72</v>
      </c>
      <c r="HB443" s="43" t="s">
        <v>43</v>
      </c>
      <c r="HC443" s="43" t="s">
        <v>61</v>
      </c>
      <c r="HD443" s="43" t="s">
        <v>67</v>
      </c>
      <c r="HE443" s="43" t="s">
        <v>98</v>
      </c>
      <c r="HF443" s="43" t="s">
        <v>99</v>
      </c>
      <c r="HG443" s="43" t="s">
        <v>76</v>
      </c>
      <c r="HH443"/>
    </row>
    <row r="444" spans="1:216" ht="27" x14ac:dyDescent="0.25">
      <c r="A444" s="12"/>
      <c r="B444" s="13"/>
      <c r="C444" s="14"/>
      <c r="D444" s="15" t="s">
        <v>40</v>
      </c>
      <c r="E444" s="16" t="s">
        <v>41</v>
      </c>
      <c r="F444" s="16" t="s">
        <v>42</v>
      </c>
      <c r="G444" s="16" t="s">
        <v>43</v>
      </c>
      <c r="H444" s="16" t="s">
        <v>44</v>
      </c>
      <c r="I444" s="17" t="s">
        <v>45</v>
      </c>
      <c r="J444" s="17" t="s">
        <v>46</v>
      </c>
      <c r="K444" s="16" t="s">
        <v>47</v>
      </c>
      <c r="L444" s="16" t="s">
        <v>48</v>
      </c>
      <c r="M444" s="16" t="s">
        <v>49</v>
      </c>
      <c r="N444" s="16" t="s">
        <v>50</v>
      </c>
      <c r="O444" s="17" t="s">
        <v>51</v>
      </c>
      <c r="P444" s="17" t="s">
        <v>52</v>
      </c>
      <c r="Q444" s="16" t="s">
        <v>53</v>
      </c>
      <c r="R444" s="16" t="s">
        <v>54</v>
      </c>
      <c r="S444" s="16" t="s">
        <v>55</v>
      </c>
      <c r="T444" s="16" t="s">
        <v>56</v>
      </c>
      <c r="U444" s="18" t="s">
        <v>57</v>
      </c>
      <c r="V444" s="19" t="s">
        <v>58</v>
      </c>
      <c r="W444" s="20" t="s">
        <v>59</v>
      </c>
      <c r="X444" s="16" t="s">
        <v>60</v>
      </c>
      <c r="Y444" s="16" t="s">
        <v>61</v>
      </c>
      <c r="Z444" s="16" t="s">
        <v>62</v>
      </c>
      <c r="AA444" s="16" t="s">
        <v>63</v>
      </c>
      <c r="AB444" s="17" t="s">
        <v>64</v>
      </c>
      <c r="AC444" s="16" t="s">
        <v>65</v>
      </c>
      <c r="AD444" s="16" t="s">
        <v>178</v>
      </c>
      <c r="AE444" s="16" t="s">
        <v>179</v>
      </c>
      <c r="AF444" s="16" t="s">
        <v>67</v>
      </c>
      <c r="AG444" s="16" t="s">
        <v>68</v>
      </c>
      <c r="AH444" s="17" t="s">
        <v>69</v>
      </c>
      <c r="AI444" s="17" t="s">
        <v>70</v>
      </c>
      <c r="AJ444" s="16" t="s">
        <v>71</v>
      </c>
      <c r="AK444" s="16" t="s">
        <v>72</v>
      </c>
      <c r="AL444" s="16" t="s">
        <v>73</v>
      </c>
      <c r="AM444" s="16" t="s">
        <v>74</v>
      </c>
      <c r="AN444" s="21" t="s">
        <v>75</v>
      </c>
      <c r="AO444" s="21" t="s">
        <v>76</v>
      </c>
      <c r="AQ444" t="s">
        <v>93</v>
      </c>
      <c r="AR444" t="s">
        <v>83</v>
      </c>
      <c r="AS444" s="38">
        <v>134.32001112958679</v>
      </c>
      <c r="AT444" s="38">
        <v>0</v>
      </c>
      <c r="AU444" s="38">
        <v>0</v>
      </c>
      <c r="AV444" s="38">
        <v>0</v>
      </c>
      <c r="AW444" s="38">
        <v>0</v>
      </c>
      <c r="AX444" s="38">
        <v>0</v>
      </c>
      <c r="AY444" s="38">
        <v>0</v>
      </c>
      <c r="AZ444" s="38">
        <v>0</v>
      </c>
      <c r="BA444" s="38">
        <v>0</v>
      </c>
      <c r="BB444" s="38">
        <v>0</v>
      </c>
      <c r="BC444" s="38">
        <v>0</v>
      </c>
      <c r="BD444" s="38">
        <v>134.32001112958679</v>
      </c>
      <c r="BF444" s="38" t="s">
        <v>93</v>
      </c>
      <c r="BG444" s="38" t="s">
        <v>83</v>
      </c>
      <c r="BH444" s="38">
        <v>59.855366341019682</v>
      </c>
      <c r="BI444" s="38">
        <v>0</v>
      </c>
      <c r="BJ444" s="38">
        <v>0</v>
      </c>
      <c r="BK444" s="38">
        <v>0</v>
      </c>
      <c r="BL444" s="38">
        <v>0</v>
      </c>
      <c r="BM444" s="38">
        <v>0</v>
      </c>
      <c r="BN444" s="38">
        <v>0</v>
      </c>
      <c r="BO444" s="38">
        <v>0</v>
      </c>
      <c r="BP444" s="38">
        <v>0</v>
      </c>
      <c r="BQ444" s="38">
        <v>0</v>
      </c>
      <c r="BR444" s="38">
        <v>0</v>
      </c>
      <c r="BS444" s="38">
        <v>59.855366341019682</v>
      </c>
      <c r="BT444" s="38"/>
      <c r="BU444" t="s">
        <v>93</v>
      </c>
      <c r="BV444" t="s">
        <v>78</v>
      </c>
      <c r="BW444" s="38">
        <v>24.037750715176585</v>
      </c>
      <c r="BX444" s="38">
        <v>185.48507927515038</v>
      </c>
      <c r="BY444" s="38">
        <v>0</v>
      </c>
      <c r="BZ444" s="38">
        <v>144.83219229779044</v>
      </c>
      <c r="CA444" s="38">
        <v>15.488817081357457</v>
      </c>
      <c r="CB444" s="38">
        <v>35.564036683366197</v>
      </c>
      <c r="CC444" s="38">
        <v>2.6540194958637215</v>
      </c>
      <c r="CD444" s="38">
        <v>22.836458151841537</v>
      </c>
      <c r="CE444" s="38">
        <v>0</v>
      </c>
      <c r="CF444" s="38"/>
      <c r="CG444" s="38">
        <v>24.530472616416048</v>
      </c>
      <c r="CH444" s="38">
        <v>6.6518128373357328</v>
      </c>
      <c r="CI444" s="38"/>
      <c r="CJ444" s="38">
        <v>111.62168599979258</v>
      </c>
      <c r="CK444" s="38">
        <v>0</v>
      </c>
      <c r="CL444" s="38">
        <v>0</v>
      </c>
      <c r="CM444" s="38">
        <v>0</v>
      </c>
      <c r="CN444" s="38">
        <v>573.70232515409066</v>
      </c>
      <c r="CP444" t="s">
        <v>93</v>
      </c>
      <c r="CQ444" t="s">
        <v>78</v>
      </c>
      <c r="CR444" s="38">
        <v>52.560709915061096</v>
      </c>
      <c r="CS444" s="38">
        <v>8.1320161184216505E-2</v>
      </c>
      <c r="CT444" s="38">
        <v>0</v>
      </c>
      <c r="CU444" s="38">
        <v>0</v>
      </c>
      <c r="CV444" s="38">
        <v>2.726259603656412E-5</v>
      </c>
      <c r="CW444" s="38">
        <v>0</v>
      </c>
      <c r="CX444" s="38">
        <v>0.24319463990931106</v>
      </c>
      <c r="CY444" s="38">
        <v>0.10408790056592002</v>
      </c>
      <c r="CZ444" s="38">
        <v>0</v>
      </c>
      <c r="DA444" s="38">
        <v>17.029527097428485</v>
      </c>
      <c r="DB444" s="38">
        <v>0</v>
      </c>
      <c r="DC444" s="38">
        <v>70.018866976745073</v>
      </c>
      <c r="DE444" t="s">
        <v>93</v>
      </c>
      <c r="DF444" t="s">
        <v>81</v>
      </c>
      <c r="DG444" s="38">
        <v>0.99426311801253786</v>
      </c>
      <c r="DH444" s="38">
        <v>0</v>
      </c>
      <c r="DI444" s="38">
        <v>0</v>
      </c>
      <c r="DJ444" s="38">
        <v>0</v>
      </c>
      <c r="DK444" s="38">
        <v>0</v>
      </c>
      <c r="DL444" s="38">
        <v>0</v>
      </c>
      <c r="DM444" s="38">
        <v>40.476169059589076</v>
      </c>
      <c r="DN444" s="38">
        <v>8.3763296259703068</v>
      </c>
      <c r="DO444" s="38">
        <f>+SUM(DG444:DN444)</f>
        <v>49.846761803571923</v>
      </c>
      <c r="DQ444" s="38" t="s">
        <v>93</v>
      </c>
      <c r="DR444" s="38" t="s">
        <v>81</v>
      </c>
      <c r="DS444" s="38">
        <v>126.86266639182956</v>
      </c>
      <c r="DT444" s="38">
        <v>3.7675036525557975E-11</v>
      </c>
      <c r="DU444" s="38">
        <v>0</v>
      </c>
      <c r="DV444" s="38">
        <v>0</v>
      </c>
      <c r="DW444" s="38">
        <v>0</v>
      </c>
      <c r="DX444" s="38"/>
      <c r="DY444" s="38">
        <v>0</v>
      </c>
      <c r="DZ444" s="38">
        <v>4.0263081849305875</v>
      </c>
      <c r="EA444" s="38">
        <v>87.713205082325715</v>
      </c>
      <c r="EB444" s="38">
        <v>218.60217965912355</v>
      </c>
      <c r="ED444" t="s">
        <v>93</v>
      </c>
      <c r="EE444" t="s">
        <v>83</v>
      </c>
      <c r="EF444" s="38">
        <v>1.4167062163202058</v>
      </c>
      <c r="EG444" s="38">
        <v>0</v>
      </c>
      <c r="EH444" s="38">
        <v>0</v>
      </c>
      <c r="EI444" s="38">
        <v>0</v>
      </c>
      <c r="EJ444" s="38">
        <v>0</v>
      </c>
      <c r="EK444" s="38">
        <v>0</v>
      </c>
      <c r="EL444" s="38">
        <v>0</v>
      </c>
      <c r="EM444" s="38">
        <v>0</v>
      </c>
      <c r="EN444" s="38">
        <v>1.4167062163202058</v>
      </c>
      <c r="EP444" t="s">
        <v>93</v>
      </c>
      <c r="EQ444" t="s">
        <v>83</v>
      </c>
      <c r="ER444" s="38">
        <v>5.6262555040830886</v>
      </c>
      <c r="ES444" s="38">
        <v>0</v>
      </c>
      <c r="ET444" s="38">
        <v>0</v>
      </c>
      <c r="EU444" s="38">
        <v>0</v>
      </c>
      <c r="EV444" s="38">
        <v>0</v>
      </c>
      <c r="EW444" s="38">
        <v>0</v>
      </c>
      <c r="EX444" s="38">
        <v>0</v>
      </c>
      <c r="EY444" s="38">
        <v>0</v>
      </c>
      <c r="EZ444" s="38">
        <v>5.6262555040830886</v>
      </c>
      <c r="FB444" t="s">
        <v>93</v>
      </c>
      <c r="FC444" t="s">
        <v>83</v>
      </c>
      <c r="FD444" s="38">
        <v>1.3665118567700605</v>
      </c>
      <c r="FE444" s="38">
        <v>0</v>
      </c>
      <c r="FF444" s="38">
        <v>0</v>
      </c>
      <c r="FG444" s="38">
        <v>0</v>
      </c>
      <c r="FH444" s="38">
        <v>0</v>
      </c>
      <c r="FI444" s="38">
        <v>0</v>
      </c>
      <c r="FJ444" s="38">
        <v>0</v>
      </c>
      <c r="FK444" s="38">
        <v>0</v>
      </c>
      <c r="FL444" s="38">
        <v>1.3665118567700605</v>
      </c>
      <c r="FP444" s="38"/>
      <c r="FQ444" s="38"/>
      <c r="FR444" s="38"/>
      <c r="FS444" s="38"/>
      <c r="FT444" s="38"/>
      <c r="FU444" s="38"/>
      <c r="FV444" s="38"/>
      <c r="GK444" t="s">
        <v>93</v>
      </c>
      <c r="GL444" s="38" t="s">
        <v>80</v>
      </c>
      <c r="GM444" s="38">
        <v>0</v>
      </c>
      <c r="GN444" s="38"/>
      <c r="GO444" s="38"/>
      <c r="GP444" s="38"/>
      <c r="GQ444" s="38"/>
      <c r="GR444" s="38"/>
      <c r="GS444" s="38"/>
      <c r="GT444" s="38"/>
      <c r="GU444" s="38">
        <v>0</v>
      </c>
      <c r="GW444" t="s">
        <v>93</v>
      </c>
      <c r="GX444" t="s">
        <v>166</v>
      </c>
      <c r="GY444" s="38">
        <v>0</v>
      </c>
      <c r="GZ444" s="38">
        <v>0</v>
      </c>
      <c r="HA444" s="38"/>
      <c r="HB444" s="38"/>
      <c r="HC444" s="38"/>
      <c r="HD444" s="38">
        <v>0</v>
      </c>
      <c r="HE444" s="38">
        <v>0</v>
      </c>
      <c r="HF444" s="38">
        <v>5522.5179263777691</v>
      </c>
      <c r="HG444" s="38">
        <v>5522.5179263777691</v>
      </c>
    </row>
    <row r="445" spans="1:216" ht="18" customHeight="1" x14ac:dyDescent="0.25">
      <c r="A445" s="93" t="s">
        <v>77</v>
      </c>
      <c r="B445" s="96" t="s">
        <v>93</v>
      </c>
      <c r="C445" s="23" t="s">
        <v>78</v>
      </c>
      <c r="D445" s="71">
        <v>2.6540194958637215</v>
      </c>
      <c r="E445" s="72">
        <v>35.564036683366197</v>
      </c>
      <c r="F445" s="72">
        <v>22.836458151841537</v>
      </c>
      <c r="G445" s="72">
        <v>144.83219229779044</v>
      </c>
      <c r="H445" s="72"/>
      <c r="I445" s="72">
        <v>0</v>
      </c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>
        <v>0</v>
      </c>
      <c r="U445" s="73"/>
      <c r="V445" s="71">
        <f>SUM(D445:T445)</f>
        <v>205.8867066288619</v>
      </c>
      <c r="W445" s="71">
        <v>0</v>
      </c>
      <c r="X445" s="72"/>
      <c r="Y445" s="72">
        <v>15.488844343953494</v>
      </c>
      <c r="Z445" s="72">
        <v>185.56639943633459</v>
      </c>
      <c r="AA445" s="72">
        <v>0</v>
      </c>
      <c r="AB445" s="72">
        <v>0</v>
      </c>
      <c r="AC445" s="72"/>
      <c r="AD445" s="72">
        <v>128.65121309722105</v>
      </c>
      <c r="AE445" s="72"/>
      <c r="AF445" s="72">
        <v>24.773667256325361</v>
      </c>
      <c r="AG445" s="72">
        <v>6.7559007379016531</v>
      </c>
      <c r="AH445" s="72"/>
      <c r="AI445" s="72">
        <v>0</v>
      </c>
      <c r="AJ445" s="72">
        <v>0</v>
      </c>
      <c r="AK445" s="72">
        <v>0</v>
      </c>
      <c r="AL445" s="72"/>
      <c r="AM445" s="72">
        <v>76.598460630237682</v>
      </c>
      <c r="AN445" s="74">
        <f>SUM(W445:AM445)</f>
        <v>437.83448550197386</v>
      </c>
      <c r="AO445" s="74">
        <f>+AN445+V445</f>
        <v>643.72119213083579</v>
      </c>
      <c r="AR445" t="s">
        <v>103</v>
      </c>
      <c r="AS445" s="38">
        <v>4.2518072440184147</v>
      </c>
      <c r="AT445" s="38">
        <v>0</v>
      </c>
      <c r="AU445" s="38">
        <v>1902.3850570869724</v>
      </c>
      <c r="AV445" s="38">
        <v>3099.2121826776302</v>
      </c>
      <c r="AW445" s="38">
        <v>1.3968336597634299</v>
      </c>
      <c r="AX445" s="38">
        <v>0</v>
      </c>
      <c r="AY445" s="38">
        <v>0</v>
      </c>
      <c r="AZ445" s="38">
        <v>0</v>
      </c>
      <c r="BA445" s="38">
        <v>0</v>
      </c>
      <c r="BB445" s="38">
        <v>0</v>
      </c>
      <c r="BC445" s="38">
        <v>0</v>
      </c>
      <c r="BD445" s="38">
        <v>5007.2458806683844</v>
      </c>
      <c r="BF445" s="38"/>
      <c r="BG445" s="38" t="s">
        <v>109</v>
      </c>
      <c r="BH445" s="38">
        <v>11.206424848374269</v>
      </c>
      <c r="BI445" s="38">
        <v>44.740781489784112</v>
      </c>
      <c r="BJ445" s="38">
        <v>0</v>
      </c>
      <c r="BK445" s="38">
        <v>37.193685023939693</v>
      </c>
      <c r="BL445" s="38">
        <v>9.8406341082923241</v>
      </c>
      <c r="BM445" s="38">
        <v>0</v>
      </c>
      <c r="BN445" s="38">
        <v>0</v>
      </c>
      <c r="BO445" s="38">
        <v>0</v>
      </c>
      <c r="BP445" s="38">
        <v>0</v>
      </c>
      <c r="BQ445" s="38">
        <v>0</v>
      </c>
      <c r="BR445" s="38">
        <v>0</v>
      </c>
      <c r="BS445" s="38">
        <v>102.98152547039039</v>
      </c>
      <c r="BT445" s="38"/>
      <c r="BV445" t="s">
        <v>79</v>
      </c>
      <c r="BW445" s="38">
        <v>24.515848000232776</v>
      </c>
      <c r="BX445" s="38">
        <v>0</v>
      </c>
      <c r="BY445" s="38">
        <v>0</v>
      </c>
      <c r="BZ445" s="38">
        <v>0</v>
      </c>
      <c r="CA445" s="38">
        <v>0</v>
      </c>
      <c r="CB445" s="38">
        <v>0</v>
      </c>
      <c r="CC445" s="38">
        <v>0</v>
      </c>
      <c r="CD445" s="38">
        <v>0</v>
      </c>
      <c r="CE445" s="38"/>
      <c r="CF445" s="38">
        <v>0</v>
      </c>
      <c r="CG445" s="38">
        <v>0</v>
      </c>
      <c r="CH445" s="38">
        <v>0</v>
      </c>
      <c r="CI445" s="38">
        <v>0</v>
      </c>
      <c r="CJ445" s="38">
        <v>0</v>
      </c>
      <c r="CK445" s="38"/>
      <c r="CL445" s="38"/>
      <c r="CM445" s="38"/>
      <c r="CN445" s="38">
        <v>24.515848000232776</v>
      </c>
      <c r="CQ445" t="s">
        <v>81</v>
      </c>
      <c r="CR445" s="38">
        <v>642.93526973791063</v>
      </c>
      <c r="CS445" s="38">
        <v>0</v>
      </c>
      <c r="CT445" s="38">
        <v>0</v>
      </c>
      <c r="CU445" s="38">
        <v>0</v>
      </c>
      <c r="CV445" s="38">
        <v>0</v>
      </c>
      <c r="CW445" s="38">
        <v>0</v>
      </c>
      <c r="CX445" s="38">
        <v>0</v>
      </c>
      <c r="CY445" s="38">
        <v>0</v>
      </c>
      <c r="CZ445" s="38">
        <v>3.0026107165237385E-3</v>
      </c>
      <c r="DA445" s="38">
        <v>15.024008607592123</v>
      </c>
      <c r="DB445" s="38">
        <v>4.5995566287360852</v>
      </c>
      <c r="DC445" s="38">
        <v>662.56183758495536</v>
      </c>
      <c r="DF445" t="s">
        <v>83</v>
      </c>
      <c r="DG445" s="38">
        <v>6.6854438974590334E-3</v>
      </c>
      <c r="DH445" s="38">
        <v>0</v>
      </c>
      <c r="DI445" s="38">
        <v>0</v>
      </c>
      <c r="DJ445" s="38">
        <v>0</v>
      </c>
      <c r="DK445" s="38">
        <v>0</v>
      </c>
      <c r="DL445" s="38">
        <v>0</v>
      </c>
      <c r="DM445" s="38">
        <v>0</v>
      </c>
      <c r="DN445" s="38">
        <v>0</v>
      </c>
      <c r="DO445" s="38">
        <f t="shared" ref="DO445:DO454" si="143">+SUM(DG445:DN445)</f>
        <v>6.6854438974590334E-3</v>
      </c>
      <c r="DQ445" s="38"/>
      <c r="DR445" s="38" t="s">
        <v>83</v>
      </c>
      <c r="DS445" s="38">
        <v>9.6122657397747044</v>
      </c>
      <c r="DT445" s="38">
        <v>0</v>
      </c>
      <c r="DU445" s="38">
        <v>0</v>
      </c>
      <c r="DV445" s="38">
        <v>0</v>
      </c>
      <c r="DW445" s="38">
        <v>0</v>
      </c>
      <c r="DX445" s="38"/>
      <c r="DY445" s="38">
        <v>0</v>
      </c>
      <c r="DZ445" s="38">
        <v>0</v>
      </c>
      <c r="EA445" s="38">
        <v>0</v>
      </c>
      <c r="EB445" s="38">
        <v>9.6122657397747044</v>
      </c>
      <c r="EE445" t="s">
        <v>109</v>
      </c>
      <c r="EF445" s="38">
        <v>0.11853662221343896</v>
      </c>
      <c r="EG445" s="38">
        <v>0.48698136830880057</v>
      </c>
      <c r="EH445" s="38">
        <v>0</v>
      </c>
      <c r="EI445" s="38">
        <v>0</v>
      </c>
      <c r="EJ445" s="38">
        <v>0</v>
      </c>
      <c r="EK445" s="38">
        <v>0</v>
      </c>
      <c r="EL445" s="38">
        <v>0</v>
      </c>
      <c r="EM445" s="38">
        <v>0</v>
      </c>
      <c r="EN445" s="38">
        <v>0.60551799052223954</v>
      </c>
      <c r="EQ445" t="s">
        <v>109</v>
      </c>
      <c r="ER445" s="38">
        <v>1.0416064706258823</v>
      </c>
      <c r="ES445" s="38">
        <v>0</v>
      </c>
      <c r="ET445" s="38">
        <v>0</v>
      </c>
      <c r="EU445" s="38">
        <v>0</v>
      </c>
      <c r="EV445" s="38">
        <v>0</v>
      </c>
      <c r="EW445" s="38">
        <v>0</v>
      </c>
      <c r="EX445" s="38">
        <v>0</v>
      </c>
      <c r="EY445" s="38">
        <v>0</v>
      </c>
      <c r="EZ445" s="38">
        <v>1.0416064706258823</v>
      </c>
      <c r="FC445" t="s">
        <v>109</v>
      </c>
      <c r="FD445" s="38">
        <v>0.23669771434763109</v>
      </c>
      <c r="FE445" s="38">
        <v>0.20802767120202531</v>
      </c>
      <c r="FF445" s="38">
        <v>0</v>
      </c>
      <c r="FG445" s="38">
        <v>0</v>
      </c>
      <c r="FH445" s="38">
        <v>0</v>
      </c>
      <c r="FI445" s="38">
        <v>0</v>
      </c>
      <c r="FJ445" s="38">
        <v>0</v>
      </c>
      <c r="FK445" s="38">
        <v>0</v>
      </c>
      <c r="FL445" s="38">
        <v>0.4447253855496564</v>
      </c>
      <c r="FP445" s="38"/>
      <c r="FQ445" s="38"/>
      <c r="FR445" s="38"/>
      <c r="FS445" s="38"/>
      <c r="FT445" s="38"/>
      <c r="FU445" s="38"/>
      <c r="FV445" s="38"/>
      <c r="GL445" s="38" t="s">
        <v>83</v>
      </c>
      <c r="GM445" s="38">
        <v>0</v>
      </c>
      <c r="GN445" s="38"/>
      <c r="GO445" s="38"/>
      <c r="GP445" s="38"/>
      <c r="GQ445" s="38"/>
      <c r="GR445" s="38"/>
      <c r="GS445" s="38"/>
      <c r="GT445" s="38"/>
      <c r="GU445" s="38">
        <v>0</v>
      </c>
      <c r="GX445" t="s">
        <v>83</v>
      </c>
      <c r="GY445" s="38">
        <v>0</v>
      </c>
      <c r="GZ445" s="38"/>
      <c r="HA445" s="38"/>
      <c r="HB445" s="38"/>
      <c r="HC445" s="38"/>
      <c r="HD445" s="38"/>
      <c r="HE445" s="38"/>
      <c r="HF445" s="38"/>
      <c r="HG445" s="38">
        <v>0</v>
      </c>
    </row>
    <row r="446" spans="1:216" ht="27" x14ac:dyDescent="0.25">
      <c r="A446" s="93"/>
      <c r="B446" s="96"/>
      <c r="C446" s="22" t="s">
        <v>79</v>
      </c>
      <c r="D446" s="75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7"/>
      <c r="V446" s="75">
        <f t="shared" ref="V446:V459" si="144">SUM(D446:T446)</f>
        <v>0</v>
      </c>
      <c r="W446" s="75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>
        <v>24.515848000232776</v>
      </c>
      <c r="AN446" s="78">
        <f t="shared" ref="AN446:AN459" si="145">SUM(W446:AM446)</f>
        <v>24.515848000232776</v>
      </c>
      <c r="AO446" s="78">
        <f t="shared" ref="AO446:AO459" si="146">+AN446+V446</f>
        <v>24.515848000232776</v>
      </c>
      <c r="AR446" t="s">
        <v>86</v>
      </c>
      <c r="AS446" s="38">
        <v>5.2502996564389162E-3</v>
      </c>
      <c r="AT446" s="38">
        <v>0</v>
      </c>
      <c r="AU446" s="38">
        <v>15.752518267303289</v>
      </c>
      <c r="AV446" s="38">
        <v>573.574978930881</v>
      </c>
      <c r="AW446" s="38">
        <v>0</v>
      </c>
      <c r="AX446" s="38">
        <v>34.011550411776</v>
      </c>
      <c r="AY446" s="38">
        <v>0</v>
      </c>
      <c r="AZ446" s="38">
        <v>0</v>
      </c>
      <c r="BA446" s="38">
        <v>0</v>
      </c>
      <c r="BB446" s="38">
        <v>0</v>
      </c>
      <c r="BC446" s="38">
        <v>0</v>
      </c>
      <c r="BD446" s="38">
        <v>623.34429790961667</v>
      </c>
      <c r="BF446" s="38"/>
      <c r="BG446" s="38" t="s">
        <v>85</v>
      </c>
      <c r="BH446" s="38">
        <v>29.191149087331706</v>
      </c>
      <c r="BI446" s="38">
        <v>0</v>
      </c>
      <c r="BJ446" s="38">
        <v>0</v>
      </c>
      <c r="BK446" s="38">
        <v>0</v>
      </c>
      <c r="BL446" s="38">
        <v>0</v>
      </c>
      <c r="BM446" s="38">
        <v>0</v>
      </c>
      <c r="BN446" s="38">
        <v>0</v>
      </c>
      <c r="BO446" s="38">
        <v>0</v>
      </c>
      <c r="BP446" s="38">
        <v>0</v>
      </c>
      <c r="BQ446" s="38">
        <v>0</v>
      </c>
      <c r="BR446" s="38">
        <v>0</v>
      </c>
      <c r="BS446" s="38">
        <v>29.191149087331706</v>
      </c>
      <c r="BT446" s="38"/>
      <c r="BV446" t="s">
        <v>80</v>
      </c>
      <c r="BW446" s="38">
        <v>14.229911036670524</v>
      </c>
      <c r="BX446" s="38">
        <v>0</v>
      </c>
      <c r="BY446" s="38">
        <v>0</v>
      </c>
      <c r="BZ446" s="38">
        <v>0</v>
      </c>
      <c r="CA446" s="38">
        <v>0</v>
      </c>
      <c r="CB446" s="38">
        <v>0</v>
      </c>
      <c r="CC446" s="38">
        <v>0</v>
      </c>
      <c r="CD446" s="38">
        <v>0</v>
      </c>
      <c r="CE446" s="38"/>
      <c r="CF446" s="38">
        <v>0</v>
      </c>
      <c r="CG446" s="38">
        <v>0</v>
      </c>
      <c r="CH446" s="38">
        <v>0</v>
      </c>
      <c r="CI446" s="38">
        <v>0</v>
      </c>
      <c r="CJ446" s="38">
        <v>0</v>
      </c>
      <c r="CK446" s="38"/>
      <c r="CL446" s="38"/>
      <c r="CM446" s="38"/>
      <c r="CN446" s="38">
        <v>14.229911036670524</v>
      </c>
      <c r="CQ446" t="s">
        <v>83</v>
      </c>
      <c r="CR446" s="38">
        <v>4.1101042742464031</v>
      </c>
      <c r="CS446" s="38">
        <v>0</v>
      </c>
      <c r="CT446" s="38">
        <v>0</v>
      </c>
      <c r="CU446" s="38">
        <v>0</v>
      </c>
      <c r="CV446" s="38">
        <v>0</v>
      </c>
      <c r="CW446" s="38">
        <v>0</v>
      </c>
      <c r="CX446" s="38">
        <v>0</v>
      </c>
      <c r="CY446" s="38">
        <v>0</v>
      </c>
      <c r="CZ446" s="38">
        <v>0</v>
      </c>
      <c r="DA446" s="38">
        <v>0</v>
      </c>
      <c r="DB446" s="38">
        <v>0</v>
      </c>
      <c r="DC446" s="38">
        <v>4.1101042742464031</v>
      </c>
      <c r="DF446" t="s">
        <v>109</v>
      </c>
      <c r="DG446" s="38">
        <v>2.6945320255756952E-2</v>
      </c>
      <c r="DH446" s="38">
        <v>1.8289877391916984</v>
      </c>
      <c r="DI446" s="38">
        <v>0.10989828375313027</v>
      </c>
      <c r="DJ446" s="38">
        <v>10.254269077653577</v>
      </c>
      <c r="DK446" s="38">
        <v>0</v>
      </c>
      <c r="DL446" s="38">
        <v>0</v>
      </c>
      <c r="DM446" s="38">
        <v>0</v>
      </c>
      <c r="DN446" s="38">
        <v>0</v>
      </c>
      <c r="DO446" s="38">
        <f t="shared" si="143"/>
        <v>12.220100420854163</v>
      </c>
      <c r="DQ446" s="38"/>
      <c r="DR446" s="38" t="s">
        <v>84</v>
      </c>
      <c r="DS446" s="38">
        <v>3.474459168951833E-2</v>
      </c>
      <c r="DT446" s="38">
        <v>0.32029256434744641</v>
      </c>
      <c r="DU446" s="38">
        <v>0</v>
      </c>
      <c r="DV446" s="38">
        <v>4.6106309659573812</v>
      </c>
      <c r="DW446" s="38">
        <v>8.8623298755775154E-3</v>
      </c>
      <c r="DX446" s="38"/>
      <c r="DY446" s="38">
        <v>0</v>
      </c>
      <c r="DZ446" s="38">
        <v>0</v>
      </c>
      <c r="EA446" s="38">
        <v>0</v>
      </c>
      <c r="EB446" s="38">
        <v>4.9745304518699234</v>
      </c>
      <c r="EE446" t="s">
        <v>85</v>
      </c>
      <c r="EF446" s="38">
        <v>4.7942925651039879E-2</v>
      </c>
      <c r="EG446" s="38">
        <v>0</v>
      </c>
      <c r="EH446" s="38">
        <v>0</v>
      </c>
      <c r="EI446" s="38">
        <v>0</v>
      </c>
      <c r="EJ446" s="38">
        <v>0</v>
      </c>
      <c r="EK446" s="38">
        <v>0</v>
      </c>
      <c r="EL446" s="38">
        <v>0</v>
      </c>
      <c r="EM446" s="38">
        <v>0</v>
      </c>
      <c r="EN446" s="38">
        <v>4.7942925651039879E-2</v>
      </c>
      <c r="EQ446" t="s">
        <v>85</v>
      </c>
      <c r="ER446" s="38">
        <v>0</v>
      </c>
      <c r="ES446" s="38">
        <v>0</v>
      </c>
      <c r="ET446" s="38">
        <v>0</v>
      </c>
      <c r="EU446" s="38">
        <v>0</v>
      </c>
      <c r="EV446" s="38">
        <v>0</v>
      </c>
      <c r="EW446" s="38">
        <v>0</v>
      </c>
      <c r="EX446" s="38">
        <v>0</v>
      </c>
      <c r="EY446" s="38">
        <v>0</v>
      </c>
      <c r="EZ446" s="38">
        <v>0</v>
      </c>
      <c r="FC446" t="s">
        <v>85</v>
      </c>
      <c r="FD446" s="38">
        <v>9.4666150831638332E-2</v>
      </c>
      <c r="FE446" s="38">
        <v>0</v>
      </c>
      <c r="FF446" s="38">
        <v>0</v>
      </c>
      <c r="FG446" s="38">
        <v>0</v>
      </c>
      <c r="FH446" s="38">
        <v>0</v>
      </c>
      <c r="FI446" s="38">
        <v>0</v>
      </c>
      <c r="FJ446" s="38">
        <v>0</v>
      </c>
      <c r="FK446" s="38">
        <v>0</v>
      </c>
      <c r="FL446" s="38">
        <v>9.4666150831638332E-2</v>
      </c>
      <c r="FP446" s="38"/>
      <c r="FQ446" s="38"/>
      <c r="FR446" s="38"/>
      <c r="FS446" s="38"/>
      <c r="FT446" s="38"/>
      <c r="FU446" s="38"/>
      <c r="FV446" s="38"/>
      <c r="GL446" s="38" t="s">
        <v>109</v>
      </c>
      <c r="GM446" s="38">
        <v>0</v>
      </c>
      <c r="GN446" s="38">
        <v>0</v>
      </c>
      <c r="GO446" s="38">
        <v>0</v>
      </c>
      <c r="GP446" s="38">
        <v>0</v>
      </c>
      <c r="GQ446" s="38">
        <v>0</v>
      </c>
      <c r="GR446" s="38"/>
      <c r="GS446" s="38"/>
      <c r="GT446" s="38"/>
      <c r="GU446" s="38">
        <v>0</v>
      </c>
      <c r="GX446" t="s">
        <v>109</v>
      </c>
      <c r="GY446" s="38">
        <v>0</v>
      </c>
      <c r="GZ446" s="38">
        <v>0</v>
      </c>
      <c r="HA446" s="38">
        <v>0</v>
      </c>
      <c r="HB446" s="38">
        <v>0</v>
      </c>
      <c r="HC446" s="38">
        <v>0</v>
      </c>
      <c r="HD446" s="38"/>
      <c r="HE446" s="38"/>
      <c r="HF446" s="38"/>
      <c r="HG446" s="38">
        <v>0</v>
      </c>
    </row>
    <row r="447" spans="1:216" x14ac:dyDescent="0.25">
      <c r="A447" s="93"/>
      <c r="B447" s="96"/>
      <c r="C447" s="23" t="s">
        <v>80</v>
      </c>
      <c r="D447" s="71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3"/>
      <c r="V447" s="71">
        <f t="shared" si="144"/>
        <v>0</v>
      </c>
      <c r="W447" s="71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>
        <v>14.229911036670524</v>
      </c>
      <c r="AN447" s="74">
        <f t="shared" si="145"/>
        <v>14.229911036670524</v>
      </c>
      <c r="AO447" s="74">
        <f t="shared" si="146"/>
        <v>14.229911036670524</v>
      </c>
      <c r="AR447" t="s">
        <v>104</v>
      </c>
      <c r="AS447" s="38">
        <v>0.50962322563482443</v>
      </c>
      <c r="AT447" s="38">
        <v>0.32120543637579596</v>
      </c>
      <c r="AU447" s="38">
        <v>0.74669524633186557</v>
      </c>
      <c r="AV447" s="38">
        <v>3.3950700609106699</v>
      </c>
      <c r="AW447" s="38">
        <v>0</v>
      </c>
      <c r="AX447" s="38">
        <v>0</v>
      </c>
      <c r="AY447" s="38">
        <v>0</v>
      </c>
      <c r="AZ447" s="38">
        <v>0</v>
      </c>
      <c r="BA447" s="38">
        <v>0</v>
      </c>
      <c r="BB447" s="38">
        <v>0</v>
      </c>
      <c r="BC447" s="38">
        <v>0</v>
      </c>
      <c r="BD447" s="38">
        <v>4.9725939692531558</v>
      </c>
      <c r="BF447" s="38"/>
      <c r="BG447" s="38" t="s">
        <v>86</v>
      </c>
      <c r="BH447" s="38">
        <v>5.6720086806751899</v>
      </c>
      <c r="BI447" s="38">
        <v>0</v>
      </c>
      <c r="BJ447" s="38">
        <v>0</v>
      </c>
      <c r="BK447" s="38">
        <v>5.7315646533121747</v>
      </c>
      <c r="BL447" s="38">
        <v>0</v>
      </c>
      <c r="BM447" s="38">
        <v>4.899727247462387</v>
      </c>
      <c r="BN447" s="38">
        <v>0</v>
      </c>
      <c r="BO447" s="38">
        <v>0</v>
      </c>
      <c r="BP447" s="38">
        <v>0</v>
      </c>
      <c r="BQ447" s="38">
        <v>0</v>
      </c>
      <c r="BR447" s="38">
        <v>0</v>
      </c>
      <c r="BS447" s="38">
        <v>16.303300581449751</v>
      </c>
      <c r="BT447" s="38"/>
      <c r="BV447" t="s">
        <v>81</v>
      </c>
      <c r="BW447" s="38">
        <v>233.31464073063006</v>
      </c>
      <c r="BX447" s="38">
        <v>0</v>
      </c>
      <c r="BY447" s="38">
        <v>0</v>
      </c>
      <c r="BZ447" s="38">
        <v>0</v>
      </c>
      <c r="CA447" s="38">
        <v>0</v>
      </c>
      <c r="CB447" s="38">
        <v>0</v>
      </c>
      <c r="CC447" s="38">
        <v>0</v>
      </c>
      <c r="CD447" s="38">
        <v>0</v>
      </c>
      <c r="CE447" s="38"/>
      <c r="CF447" s="38">
        <v>0</v>
      </c>
      <c r="CG447" s="38">
        <v>0</v>
      </c>
      <c r="CH447" s="38">
        <v>0</v>
      </c>
      <c r="CI447" s="38">
        <v>0</v>
      </c>
      <c r="CJ447" s="38">
        <v>0</v>
      </c>
      <c r="CK447" s="38"/>
      <c r="CL447" s="38"/>
      <c r="CM447" s="38"/>
      <c r="CN447" s="38">
        <v>233.31464073063006</v>
      </c>
      <c r="CQ447" t="s">
        <v>84</v>
      </c>
      <c r="CR447" s="38">
        <v>2.4169236378710521</v>
      </c>
      <c r="CS447" s="38">
        <v>0.24586817342702891</v>
      </c>
      <c r="CT447" s="38">
        <v>0</v>
      </c>
      <c r="CU447" s="38">
        <v>5.5377153440652109E-4</v>
      </c>
      <c r="CV447" s="38">
        <v>5.5971689502501212E-3</v>
      </c>
      <c r="CW447" s="38">
        <v>0</v>
      </c>
      <c r="CX447" s="38">
        <v>0</v>
      </c>
      <c r="CY447" s="38">
        <v>0</v>
      </c>
      <c r="CZ447" s="38">
        <v>0</v>
      </c>
      <c r="DA447" s="38">
        <v>0</v>
      </c>
      <c r="DB447" s="38">
        <v>0</v>
      </c>
      <c r="DC447" s="38">
        <v>2.6689427517827378</v>
      </c>
      <c r="DF447" t="s">
        <v>85</v>
      </c>
      <c r="DG447" s="38">
        <v>0.23503639334162602</v>
      </c>
      <c r="DH447" s="38">
        <v>0</v>
      </c>
      <c r="DI447" s="38">
        <v>0</v>
      </c>
      <c r="DJ447" s="38">
        <v>0</v>
      </c>
      <c r="DK447" s="38">
        <v>0</v>
      </c>
      <c r="DL447" s="38">
        <v>0</v>
      </c>
      <c r="DM447" s="38">
        <v>0</v>
      </c>
      <c r="DN447" s="38">
        <v>0</v>
      </c>
      <c r="DO447" s="38">
        <f t="shared" si="143"/>
        <v>0.23503639334162602</v>
      </c>
      <c r="DQ447" s="38"/>
      <c r="DR447" s="38" t="s">
        <v>117</v>
      </c>
      <c r="DS447" s="38"/>
      <c r="DT447" s="38"/>
      <c r="DU447" s="38"/>
      <c r="DV447" s="38"/>
      <c r="DW447" s="38"/>
      <c r="DX447" s="38">
        <v>0</v>
      </c>
      <c r="DY447" s="38"/>
      <c r="DZ447" s="38"/>
      <c r="EA447" s="38"/>
      <c r="EB447" s="38">
        <v>0</v>
      </c>
      <c r="EE447" t="s">
        <v>86</v>
      </c>
      <c r="EF447" s="38">
        <v>0</v>
      </c>
      <c r="EG447" s="38">
        <v>0</v>
      </c>
      <c r="EH447" s="38">
        <v>0</v>
      </c>
      <c r="EI447" s="38">
        <v>0</v>
      </c>
      <c r="EJ447" s="38">
        <v>0</v>
      </c>
      <c r="EK447" s="38">
        <v>0</v>
      </c>
      <c r="EL447" s="38">
        <v>0</v>
      </c>
      <c r="EM447" s="38">
        <v>0</v>
      </c>
      <c r="EN447" s="38">
        <v>0</v>
      </c>
      <c r="EQ447" t="s">
        <v>86</v>
      </c>
      <c r="ER447" s="38">
        <v>0</v>
      </c>
      <c r="ES447" s="38">
        <v>0</v>
      </c>
      <c r="ET447" s="38">
        <v>0</v>
      </c>
      <c r="EU447" s="38">
        <v>0</v>
      </c>
      <c r="EV447" s="38">
        <v>0</v>
      </c>
      <c r="EW447" s="38">
        <v>0</v>
      </c>
      <c r="EX447" s="38">
        <v>0</v>
      </c>
      <c r="EY447" s="38">
        <v>0</v>
      </c>
      <c r="EZ447" s="38">
        <v>0</v>
      </c>
      <c r="FC447" t="s">
        <v>86</v>
      </c>
      <c r="FD447" s="38">
        <v>0</v>
      </c>
      <c r="FE447" s="38">
        <v>0</v>
      </c>
      <c r="FF447" s="38">
        <v>0</v>
      </c>
      <c r="FG447" s="38">
        <v>0</v>
      </c>
      <c r="FH447" s="38">
        <v>0</v>
      </c>
      <c r="FI447" s="38">
        <v>3.4848000000000002E-5</v>
      </c>
      <c r="FJ447" s="38">
        <v>0</v>
      </c>
      <c r="FK447" s="38">
        <v>0</v>
      </c>
      <c r="FL447" s="38">
        <v>3.4848000000000002E-5</v>
      </c>
      <c r="FP447" s="38"/>
      <c r="FQ447" s="38"/>
      <c r="FR447" s="38"/>
      <c r="FS447" s="38"/>
      <c r="FT447" s="38"/>
      <c r="FU447" s="38"/>
      <c r="FV447" s="38"/>
      <c r="GL447" s="38" t="s">
        <v>85</v>
      </c>
      <c r="GM447" s="38">
        <v>0</v>
      </c>
      <c r="GO447" s="38"/>
      <c r="GP447" s="38"/>
      <c r="GQ447" s="38"/>
      <c r="GR447" s="38"/>
      <c r="GS447" s="38"/>
      <c r="GT447" s="38"/>
      <c r="GU447" s="38">
        <v>0</v>
      </c>
      <c r="GX447" t="s">
        <v>121</v>
      </c>
      <c r="GY447" s="38">
        <v>0</v>
      </c>
      <c r="GZ447" s="38"/>
      <c r="HA447" s="38"/>
      <c r="HB447" s="38"/>
      <c r="HC447" s="38"/>
      <c r="HD447" s="38"/>
      <c r="HE447" s="38"/>
      <c r="HF447" s="38"/>
      <c r="HG447" s="38">
        <v>0</v>
      </c>
    </row>
    <row r="448" spans="1:216" ht="18" x14ac:dyDescent="0.25">
      <c r="A448" s="93"/>
      <c r="B448" s="96"/>
      <c r="C448" s="22" t="s">
        <v>81</v>
      </c>
      <c r="D448" s="75"/>
      <c r="E448" s="76"/>
      <c r="F448" s="76"/>
      <c r="G448" s="76"/>
      <c r="H448" s="76"/>
      <c r="I448" s="76"/>
      <c r="J448" s="76"/>
      <c r="K448" s="76">
        <v>0</v>
      </c>
      <c r="L448" s="76"/>
      <c r="M448" s="76"/>
      <c r="N448" s="76"/>
      <c r="O448" s="76"/>
      <c r="P448" s="76"/>
      <c r="Q448" s="76"/>
      <c r="R448" s="76"/>
      <c r="S448" s="76"/>
      <c r="T448" s="76"/>
      <c r="U448" s="77"/>
      <c r="V448" s="75">
        <f t="shared" si="144"/>
        <v>0</v>
      </c>
      <c r="W448" s="75"/>
      <c r="X448" s="76"/>
      <c r="Y448" s="76"/>
      <c r="Z448" s="76">
        <v>3.7675036525557975E-11</v>
      </c>
      <c r="AA448" s="76">
        <v>201.06684081707445</v>
      </c>
      <c r="AB448" s="76">
        <v>44.563739985205601</v>
      </c>
      <c r="AC448" s="76">
        <v>0</v>
      </c>
      <c r="AD448" s="76">
        <v>210.20912133959845</v>
      </c>
      <c r="AE448" s="76"/>
      <c r="AF448" s="76">
        <v>5.8260129969418956E-2</v>
      </c>
      <c r="AG448" s="76"/>
      <c r="AH448" s="76"/>
      <c r="AI448" s="76"/>
      <c r="AJ448" s="76"/>
      <c r="AK448" s="76">
        <v>0</v>
      </c>
      <c r="AL448" s="76"/>
      <c r="AM448" s="76">
        <v>1037.8377807388799</v>
      </c>
      <c r="AN448" s="78">
        <f t="shared" si="145"/>
        <v>1493.7357430107654</v>
      </c>
      <c r="AO448" s="78">
        <f t="shared" si="146"/>
        <v>1493.7357430107654</v>
      </c>
      <c r="AR448" t="s">
        <v>108</v>
      </c>
      <c r="AS448" s="38">
        <v>0</v>
      </c>
      <c r="AT448" s="38">
        <v>0</v>
      </c>
      <c r="AU448" s="38">
        <v>0</v>
      </c>
      <c r="AV448" s="38">
        <v>0</v>
      </c>
      <c r="AW448" s="38">
        <v>0</v>
      </c>
      <c r="AX448" s="38">
        <v>0</v>
      </c>
      <c r="AY448" s="38">
        <v>0</v>
      </c>
      <c r="AZ448" s="38">
        <v>0</v>
      </c>
      <c r="BA448" s="38">
        <v>0</v>
      </c>
      <c r="BB448" s="38">
        <v>0</v>
      </c>
      <c r="BC448" s="38">
        <v>0</v>
      </c>
      <c r="BD448" s="38">
        <v>0</v>
      </c>
      <c r="BF448" s="38"/>
      <c r="BG448" s="38" t="s">
        <v>87</v>
      </c>
      <c r="BH448" s="38">
        <v>5.8903108987522469E-2</v>
      </c>
      <c r="BI448" s="38">
        <v>0</v>
      </c>
      <c r="BJ448" s="38">
        <v>0</v>
      </c>
      <c r="BK448" s="38">
        <v>0</v>
      </c>
      <c r="BL448" s="38">
        <v>0</v>
      </c>
      <c r="BM448" s="38">
        <v>0</v>
      </c>
      <c r="BN448" s="38">
        <v>0.14094944058203585</v>
      </c>
      <c r="BO448" s="38">
        <v>0</v>
      </c>
      <c r="BP448" s="38">
        <v>0</v>
      </c>
      <c r="BQ448" s="38">
        <v>0</v>
      </c>
      <c r="BR448" s="38">
        <v>0</v>
      </c>
      <c r="BS448" s="38">
        <v>0.19985254956955831</v>
      </c>
      <c r="BT448" s="38"/>
      <c r="BV448" t="s">
        <v>83</v>
      </c>
      <c r="BW448" s="38">
        <v>6.6442184055470994</v>
      </c>
      <c r="BX448" s="38">
        <v>0</v>
      </c>
      <c r="BY448" s="38">
        <v>0</v>
      </c>
      <c r="BZ448" s="38">
        <v>0</v>
      </c>
      <c r="CA448" s="38">
        <v>0</v>
      </c>
      <c r="CB448" s="38">
        <v>0</v>
      </c>
      <c r="CC448" s="38">
        <v>0</v>
      </c>
      <c r="CD448" s="38">
        <v>0</v>
      </c>
      <c r="CE448" s="38"/>
      <c r="CF448" s="38">
        <v>0</v>
      </c>
      <c r="CG448" s="38">
        <v>0</v>
      </c>
      <c r="CH448" s="38">
        <v>0</v>
      </c>
      <c r="CI448" s="38">
        <v>0</v>
      </c>
      <c r="CJ448" s="38">
        <v>0</v>
      </c>
      <c r="CK448" s="38"/>
      <c r="CL448" s="38"/>
      <c r="CM448" s="38"/>
      <c r="CN448" s="38">
        <v>6.6442184055470994</v>
      </c>
      <c r="CQ448" t="s">
        <v>85</v>
      </c>
      <c r="CR448" s="38">
        <v>0.16285605569507652</v>
      </c>
      <c r="CS448" s="38">
        <v>0</v>
      </c>
      <c r="CT448" s="38">
        <v>0</v>
      </c>
      <c r="CU448" s="38">
        <v>0</v>
      </c>
      <c r="CV448" s="38">
        <v>0</v>
      </c>
      <c r="CW448" s="38">
        <v>0</v>
      </c>
      <c r="CX448" s="38">
        <v>0</v>
      </c>
      <c r="CY448" s="38">
        <v>0</v>
      </c>
      <c r="CZ448" s="38">
        <v>0</v>
      </c>
      <c r="DA448" s="38">
        <v>0</v>
      </c>
      <c r="DB448" s="38">
        <v>0</v>
      </c>
      <c r="DC448" s="38">
        <v>0.16285605569507652</v>
      </c>
      <c r="DF448" t="s">
        <v>86</v>
      </c>
      <c r="DG448" s="38">
        <v>0</v>
      </c>
      <c r="DH448" s="38">
        <v>0</v>
      </c>
      <c r="DI448" s="38">
        <v>0</v>
      </c>
      <c r="DJ448" s="38">
        <v>0</v>
      </c>
      <c r="DK448" s="38">
        <v>0</v>
      </c>
      <c r="DL448" s="38">
        <v>0</v>
      </c>
      <c r="DM448" s="38">
        <v>0</v>
      </c>
      <c r="DN448" s="38">
        <v>0</v>
      </c>
      <c r="DO448" s="38">
        <f t="shared" si="143"/>
        <v>0</v>
      </c>
      <c r="DQ448" s="38"/>
      <c r="DR448" s="38" t="s">
        <v>85</v>
      </c>
      <c r="DS448" s="38">
        <v>0.89439173810107697</v>
      </c>
      <c r="DT448" s="38">
        <v>0</v>
      </c>
      <c r="DU448" s="38">
        <v>0</v>
      </c>
      <c r="DV448" s="38">
        <v>0</v>
      </c>
      <c r="DW448" s="38">
        <v>0</v>
      </c>
      <c r="DX448" s="38"/>
      <c r="DY448" s="38">
        <v>0</v>
      </c>
      <c r="DZ448" s="38">
        <v>0</v>
      </c>
      <c r="EA448" s="38">
        <v>0</v>
      </c>
      <c r="EB448" s="38">
        <v>0.89439173810107697</v>
      </c>
      <c r="EE448" t="s">
        <v>87</v>
      </c>
      <c r="EF448" s="38">
        <v>0</v>
      </c>
      <c r="EG448" s="38">
        <v>0</v>
      </c>
      <c r="EH448" s="38">
        <v>0</v>
      </c>
      <c r="EI448" s="38">
        <v>0</v>
      </c>
      <c r="EJ448" s="38">
        <v>0</v>
      </c>
      <c r="EK448" s="38">
        <v>0</v>
      </c>
      <c r="EL448" s="38">
        <v>0</v>
      </c>
      <c r="EM448" s="38">
        <v>0</v>
      </c>
      <c r="EN448" s="38">
        <v>0</v>
      </c>
      <c r="EQ448" t="s">
        <v>87</v>
      </c>
      <c r="ER448" s="38">
        <v>0.25038617082352943</v>
      </c>
      <c r="ES448" s="38">
        <v>0</v>
      </c>
      <c r="ET448" s="38">
        <v>0</v>
      </c>
      <c r="EU448" s="38">
        <v>0</v>
      </c>
      <c r="EV448" s="38">
        <v>0</v>
      </c>
      <c r="EW448" s="38">
        <v>0</v>
      </c>
      <c r="EX448" s="38">
        <v>0</v>
      </c>
      <c r="EY448" s="38">
        <v>0</v>
      </c>
      <c r="EZ448" s="38">
        <v>0.25038617082352943</v>
      </c>
      <c r="FC448" t="s">
        <v>87</v>
      </c>
      <c r="FD448" s="38">
        <v>0.34262055771428568</v>
      </c>
      <c r="FE448" s="38">
        <v>0</v>
      </c>
      <c r="FF448" s="38">
        <v>0</v>
      </c>
      <c r="FG448" s="38">
        <v>0</v>
      </c>
      <c r="FH448" s="38">
        <v>0</v>
      </c>
      <c r="FI448" s="38">
        <v>0</v>
      </c>
      <c r="FJ448" s="38">
        <v>0</v>
      </c>
      <c r="FK448" s="38">
        <v>0</v>
      </c>
      <c r="FL448" s="38">
        <v>0.34262055771428568</v>
      </c>
      <c r="FP448" s="38"/>
      <c r="FQ448" s="38"/>
      <c r="FR448" s="38"/>
      <c r="FS448" s="38"/>
      <c r="FT448" s="38"/>
      <c r="FU448" s="38"/>
      <c r="FV448" s="38"/>
      <c r="GL448" s="38" t="s">
        <v>87</v>
      </c>
      <c r="GM448" s="38"/>
      <c r="GN448" s="38"/>
      <c r="GO448" s="38">
        <v>2.8436054399999999E-4</v>
      </c>
      <c r="GP448" s="38"/>
      <c r="GQ448" s="38"/>
      <c r="GR448" s="38"/>
      <c r="GS448" s="38"/>
      <c r="GT448" s="38"/>
      <c r="GU448" s="38">
        <v>2.8436054399999999E-4</v>
      </c>
      <c r="GX448" t="s">
        <v>86</v>
      </c>
      <c r="GY448" s="38"/>
      <c r="GZ448" s="38"/>
      <c r="HA448" s="38"/>
      <c r="HB448" s="38">
        <v>0</v>
      </c>
      <c r="HC448" s="38"/>
      <c r="HD448" s="38"/>
      <c r="HE448" s="38"/>
      <c r="HF448" s="38"/>
      <c r="HG448" s="38">
        <v>0</v>
      </c>
    </row>
    <row r="449" spans="1:228" ht="18" x14ac:dyDescent="0.25">
      <c r="A449" s="93"/>
      <c r="B449" s="96"/>
      <c r="C449" s="23" t="s">
        <v>82</v>
      </c>
      <c r="D449" s="71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3"/>
      <c r="V449" s="71">
        <f t="shared" si="144"/>
        <v>0</v>
      </c>
      <c r="W449" s="71"/>
      <c r="X449" s="72"/>
      <c r="Y449" s="72"/>
      <c r="Z449" s="72">
        <v>2.3593281640151296</v>
      </c>
      <c r="AA449" s="72">
        <v>1380.542593638256</v>
      </c>
      <c r="AB449" s="72">
        <v>0</v>
      </c>
      <c r="AC449" s="72">
        <v>0</v>
      </c>
      <c r="AD449" s="72">
        <v>9546.2902405399363</v>
      </c>
      <c r="AE449" s="72"/>
      <c r="AF449" s="72">
        <v>0</v>
      </c>
      <c r="AG449" s="72"/>
      <c r="AH449" s="72"/>
      <c r="AI449" s="72"/>
      <c r="AJ449" s="72"/>
      <c r="AK449" s="72">
        <v>0</v>
      </c>
      <c r="AL449" s="72"/>
      <c r="AM449" s="72">
        <v>0</v>
      </c>
      <c r="AN449" s="74">
        <f t="shared" si="145"/>
        <v>10929.192162342208</v>
      </c>
      <c r="AO449" s="74">
        <f t="shared" si="146"/>
        <v>10929.192162342208</v>
      </c>
      <c r="AR449" t="s">
        <v>85</v>
      </c>
      <c r="AS449" s="38">
        <v>94.744335091216726</v>
      </c>
      <c r="AT449" s="38">
        <v>0</v>
      </c>
      <c r="AU449" s="38">
        <v>0</v>
      </c>
      <c r="AV449" s="38">
        <v>0</v>
      </c>
      <c r="AW449" s="38">
        <v>0</v>
      </c>
      <c r="AX449" s="38">
        <v>0</v>
      </c>
      <c r="AY449" s="38">
        <v>0</v>
      </c>
      <c r="AZ449" s="38">
        <v>0</v>
      </c>
      <c r="BA449" s="38">
        <v>0</v>
      </c>
      <c r="BB449" s="38">
        <v>0</v>
      </c>
      <c r="BC449" s="38">
        <v>0</v>
      </c>
      <c r="BD449" s="38">
        <v>94.744335091216726</v>
      </c>
      <c r="BF449" s="38"/>
      <c r="BG449" s="38" t="s">
        <v>88</v>
      </c>
      <c r="BH449" s="38">
        <v>32.703734449204035</v>
      </c>
      <c r="BI449" s="38">
        <v>0</v>
      </c>
      <c r="BJ449" s="38">
        <v>0</v>
      </c>
      <c r="BK449" s="38">
        <v>0</v>
      </c>
      <c r="BL449" s="38">
        <v>0</v>
      </c>
      <c r="BM449" s="38">
        <v>0</v>
      </c>
      <c r="BN449" s="38">
        <v>0</v>
      </c>
      <c r="BO449" s="38">
        <v>0</v>
      </c>
      <c r="BP449" s="38">
        <v>0</v>
      </c>
      <c r="BQ449" s="38">
        <v>0</v>
      </c>
      <c r="BR449" s="38">
        <v>0</v>
      </c>
      <c r="BS449" s="38">
        <v>32.703734449204035</v>
      </c>
      <c r="BT449" s="38"/>
      <c r="BV449" t="s">
        <v>84</v>
      </c>
      <c r="BW449" s="38">
        <v>0.58857641066662336</v>
      </c>
      <c r="BX449" s="38">
        <v>1.3165192824182235</v>
      </c>
      <c r="BY449" s="38">
        <v>0</v>
      </c>
      <c r="BZ449" s="38">
        <v>2.4639185602186533</v>
      </c>
      <c r="CA449" s="38">
        <v>9.3805500531580877E-2</v>
      </c>
      <c r="CB449" s="38">
        <v>0</v>
      </c>
      <c r="CC449" s="38">
        <v>0</v>
      </c>
      <c r="CD449" s="38">
        <v>0</v>
      </c>
      <c r="CE449" s="38"/>
      <c r="CF449" s="38">
        <v>0</v>
      </c>
      <c r="CG449" s="38">
        <v>0</v>
      </c>
      <c r="CH449" s="38">
        <v>0</v>
      </c>
      <c r="CI449" s="38">
        <v>0</v>
      </c>
      <c r="CJ449" s="38">
        <v>0</v>
      </c>
      <c r="CK449" s="38"/>
      <c r="CL449" s="38">
        <v>0</v>
      </c>
      <c r="CM449" s="38">
        <v>0</v>
      </c>
      <c r="CN449" s="38">
        <v>4.4628197538350811</v>
      </c>
      <c r="CQ449" t="s">
        <v>86</v>
      </c>
      <c r="CR449" s="38">
        <v>1.5166769461821534</v>
      </c>
      <c r="CS449" s="38">
        <v>0</v>
      </c>
      <c r="CT449" s="38">
        <v>0</v>
      </c>
      <c r="CU449" s="38">
        <v>8.372167326992223E-3</v>
      </c>
      <c r="CV449" s="38">
        <v>0</v>
      </c>
      <c r="CW449" s="38">
        <v>1.6828944101716095E-3</v>
      </c>
      <c r="CX449" s="38">
        <v>0</v>
      </c>
      <c r="CY449" s="38">
        <v>0</v>
      </c>
      <c r="CZ449" s="38">
        <v>0</v>
      </c>
      <c r="DA449" s="38">
        <v>0</v>
      </c>
      <c r="DB449" s="38">
        <v>0</v>
      </c>
      <c r="DC449" s="38">
        <v>1.5267320079193174</v>
      </c>
      <c r="DF449" t="s">
        <v>87</v>
      </c>
      <c r="DG449" s="38">
        <v>0</v>
      </c>
      <c r="DH449" s="38">
        <v>0</v>
      </c>
      <c r="DI449" s="38">
        <v>0</v>
      </c>
      <c r="DJ449" s="38">
        <v>0</v>
      </c>
      <c r="DK449" s="38">
        <v>0</v>
      </c>
      <c r="DL449" s="38">
        <v>0</v>
      </c>
      <c r="DM449" s="38">
        <v>0</v>
      </c>
      <c r="DN449" s="38">
        <v>0</v>
      </c>
      <c r="DO449" s="38">
        <f t="shared" si="143"/>
        <v>0</v>
      </c>
      <c r="DQ449" s="38"/>
      <c r="DR449" s="38" t="s">
        <v>86</v>
      </c>
      <c r="DS449" s="38">
        <v>0.3538817434877205</v>
      </c>
      <c r="DT449" s="38">
        <v>0</v>
      </c>
      <c r="DU449" s="38">
        <v>0</v>
      </c>
      <c r="DV449" s="38">
        <v>0.19825981447253652</v>
      </c>
      <c r="DW449" s="38">
        <v>0</v>
      </c>
      <c r="DX449" s="38"/>
      <c r="DY449" s="38">
        <v>0.2563765980419202</v>
      </c>
      <c r="DZ449" s="38">
        <v>0</v>
      </c>
      <c r="EA449" s="38">
        <v>0</v>
      </c>
      <c r="EB449" s="38">
        <v>0.80851815600217725</v>
      </c>
      <c r="EE449" t="s">
        <v>88</v>
      </c>
      <c r="EF449" s="38">
        <v>0</v>
      </c>
      <c r="EG449" s="38">
        <v>0</v>
      </c>
      <c r="EH449" s="38">
        <v>0</v>
      </c>
      <c r="EI449" s="38">
        <v>0</v>
      </c>
      <c r="EJ449" s="38">
        <v>0</v>
      </c>
      <c r="EK449" s="38">
        <v>0</v>
      </c>
      <c r="EL449" s="38">
        <v>0</v>
      </c>
      <c r="EM449" s="38">
        <v>0</v>
      </c>
      <c r="EN449" s="38">
        <v>0</v>
      </c>
      <c r="EQ449" t="s">
        <v>88</v>
      </c>
      <c r="ER449" s="38">
        <v>0.15423788122729415</v>
      </c>
      <c r="ES449" s="38">
        <v>0</v>
      </c>
      <c r="ET449" s="38">
        <v>0</v>
      </c>
      <c r="EU449" s="38">
        <v>0</v>
      </c>
      <c r="EV449" s="38">
        <v>0</v>
      </c>
      <c r="EW449" s="38">
        <v>0</v>
      </c>
      <c r="EX449" s="38">
        <v>0</v>
      </c>
      <c r="EY449" s="38">
        <v>0</v>
      </c>
      <c r="EZ449" s="38">
        <v>0.15423788122729415</v>
      </c>
      <c r="FC449" t="s">
        <v>88</v>
      </c>
      <c r="FD449" s="38">
        <v>0</v>
      </c>
      <c r="FE449" s="38">
        <v>0</v>
      </c>
      <c r="FF449" s="38">
        <v>0</v>
      </c>
      <c r="FG449" s="38">
        <v>0</v>
      </c>
      <c r="FH449" s="38">
        <v>0</v>
      </c>
      <c r="FI449" s="38">
        <v>0</v>
      </c>
      <c r="FJ449" s="38">
        <v>0</v>
      </c>
      <c r="FK449" s="38">
        <v>0</v>
      </c>
      <c r="FL449" s="38">
        <v>0</v>
      </c>
      <c r="FP449" s="38"/>
      <c r="FQ449" s="38"/>
      <c r="FR449" s="38"/>
      <c r="FS449" s="38"/>
      <c r="FT449" s="38"/>
      <c r="FU449" s="38"/>
      <c r="FV449" s="38"/>
      <c r="GL449" s="38" t="s">
        <v>88</v>
      </c>
      <c r="GM449" s="38">
        <v>0</v>
      </c>
      <c r="GN449" s="38"/>
      <c r="GO449" s="38"/>
      <c r="GP449" s="38"/>
      <c r="GQ449" s="38"/>
      <c r="GR449" s="38"/>
      <c r="GS449" s="38"/>
      <c r="GT449" s="38"/>
      <c r="GU449" s="38">
        <v>0</v>
      </c>
      <c r="GX449" t="s">
        <v>122</v>
      </c>
      <c r="GY449" s="38">
        <v>0</v>
      </c>
      <c r="GZ449" s="38"/>
      <c r="HA449" s="38"/>
      <c r="HB449" s="38"/>
      <c r="HC449" s="38"/>
      <c r="HD449" s="38"/>
      <c r="HE449" s="38"/>
      <c r="HF449" s="38"/>
      <c r="HG449" s="38">
        <v>0</v>
      </c>
    </row>
    <row r="450" spans="1:228" x14ac:dyDescent="0.25">
      <c r="A450" s="93"/>
      <c r="B450" s="96"/>
      <c r="C450" s="22" t="s">
        <v>83</v>
      </c>
      <c r="D450" s="75"/>
      <c r="E450" s="79"/>
      <c r="F450" s="79"/>
      <c r="G450" s="79"/>
      <c r="H450" s="79"/>
      <c r="I450" s="80"/>
      <c r="J450" s="76"/>
      <c r="K450" s="79"/>
      <c r="L450" s="79"/>
      <c r="M450" s="79"/>
      <c r="N450" s="79"/>
      <c r="O450" s="80"/>
      <c r="P450" s="76"/>
      <c r="Q450" s="79"/>
      <c r="R450" s="79"/>
      <c r="S450" s="79"/>
      <c r="T450" s="79"/>
      <c r="U450" s="81"/>
      <c r="V450" s="75">
        <f t="shared" si="144"/>
        <v>0</v>
      </c>
      <c r="W450" s="82"/>
      <c r="X450" s="79"/>
      <c r="Y450" s="79"/>
      <c r="Z450" s="79"/>
      <c r="AA450" s="80"/>
      <c r="AB450" s="76"/>
      <c r="AC450" s="79"/>
      <c r="AD450" s="79"/>
      <c r="AE450" s="79"/>
      <c r="AF450" s="79"/>
      <c r="AG450" s="79"/>
      <c r="AH450" s="80"/>
      <c r="AI450" s="76"/>
      <c r="AJ450" s="79"/>
      <c r="AK450" s="79"/>
      <c r="AL450" s="79"/>
      <c r="AM450" s="79">
        <v>222.95812491124545</v>
      </c>
      <c r="AN450" s="83">
        <f t="shared" si="145"/>
        <v>222.95812491124545</v>
      </c>
      <c r="AO450" s="78">
        <f t="shared" si="146"/>
        <v>222.95812491124545</v>
      </c>
      <c r="AR450" t="s">
        <v>91</v>
      </c>
      <c r="AS450" s="38">
        <v>467.97242504162313</v>
      </c>
      <c r="AT450" s="38">
        <v>0</v>
      </c>
      <c r="AU450" s="38">
        <v>0</v>
      </c>
      <c r="AV450" s="38">
        <v>0</v>
      </c>
      <c r="AW450" s="38">
        <v>0</v>
      </c>
      <c r="AX450" s="38">
        <v>0</v>
      </c>
      <c r="AY450" s="38">
        <v>0</v>
      </c>
      <c r="AZ450" s="38">
        <v>0</v>
      </c>
      <c r="BA450" s="38">
        <v>0</v>
      </c>
      <c r="BB450" s="38">
        <v>0</v>
      </c>
      <c r="BC450" s="38">
        <v>0</v>
      </c>
      <c r="BD450" s="38">
        <v>467.97242504162313</v>
      </c>
      <c r="BF450" s="38"/>
      <c r="BG450" s="38" t="s">
        <v>89</v>
      </c>
      <c r="BH450" s="38">
        <v>3.5804830107770567</v>
      </c>
      <c r="BI450" s="38">
        <v>0</v>
      </c>
      <c r="BJ450" s="38">
        <v>0</v>
      </c>
      <c r="BK450" s="38">
        <v>0</v>
      </c>
      <c r="BL450" s="38">
        <v>0</v>
      </c>
      <c r="BM450" s="38">
        <v>0</v>
      </c>
      <c r="BN450" s="38">
        <v>0</v>
      </c>
      <c r="BO450" s="38">
        <v>0</v>
      </c>
      <c r="BP450" s="38">
        <v>0</v>
      </c>
      <c r="BQ450" s="38">
        <v>0</v>
      </c>
      <c r="BR450" s="38">
        <v>0</v>
      </c>
      <c r="BS450" s="38">
        <v>3.5804830107770567</v>
      </c>
      <c r="BT450" s="38"/>
      <c r="BV450" t="s">
        <v>85</v>
      </c>
      <c r="BW450" s="38">
        <v>0.65798454374013082</v>
      </c>
      <c r="BX450" s="38">
        <v>0</v>
      </c>
      <c r="BY450" s="38">
        <v>0</v>
      </c>
      <c r="BZ450" s="38">
        <v>0</v>
      </c>
      <c r="CA450" s="38">
        <v>0</v>
      </c>
      <c r="CB450" s="38">
        <v>0</v>
      </c>
      <c r="CC450" s="38">
        <v>0</v>
      </c>
      <c r="CD450" s="38">
        <v>0</v>
      </c>
      <c r="CE450" s="38"/>
      <c r="CF450" s="38">
        <v>0</v>
      </c>
      <c r="CG450" s="38">
        <v>0</v>
      </c>
      <c r="CH450" s="38">
        <v>0</v>
      </c>
      <c r="CI450" s="38">
        <v>0</v>
      </c>
      <c r="CJ450" s="38">
        <v>0</v>
      </c>
      <c r="CK450" s="38"/>
      <c r="CL450" s="38">
        <v>0</v>
      </c>
      <c r="CM450" s="38">
        <v>0</v>
      </c>
      <c r="CN450" s="38">
        <v>0.65798454374013082</v>
      </c>
      <c r="CQ450" t="s">
        <v>87</v>
      </c>
      <c r="CR450" s="38">
        <v>30.822179219707287</v>
      </c>
      <c r="CS450" s="38">
        <v>4.5284762817897972</v>
      </c>
      <c r="CT450" s="38">
        <v>0</v>
      </c>
      <c r="CU450" s="38">
        <v>0</v>
      </c>
      <c r="CV450" s="38">
        <v>0</v>
      </c>
      <c r="CW450" s="38">
        <v>0</v>
      </c>
      <c r="CX450" s="38">
        <v>0</v>
      </c>
      <c r="CY450" s="38">
        <v>0</v>
      </c>
      <c r="CZ450" s="38">
        <v>0</v>
      </c>
      <c r="DA450" s="38">
        <v>0</v>
      </c>
      <c r="DB450" s="38">
        <v>0</v>
      </c>
      <c r="DC450" s="38">
        <v>35.350655501497087</v>
      </c>
      <c r="DF450" t="s">
        <v>88</v>
      </c>
      <c r="DG450" s="38">
        <v>0.28843482394616826</v>
      </c>
      <c r="DH450" s="38">
        <v>0</v>
      </c>
      <c r="DI450" s="38">
        <v>0</v>
      </c>
      <c r="DJ450" s="38">
        <v>0</v>
      </c>
      <c r="DK450" s="38">
        <v>0</v>
      </c>
      <c r="DL450" s="38">
        <v>0</v>
      </c>
      <c r="DM450" s="38">
        <v>0</v>
      </c>
      <c r="DN450" s="38">
        <v>0</v>
      </c>
      <c r="DO450" s="38">
        <f t="shared" si="143"/>
        <v>0.28843482394616826</v>
      </c>
      <c r="DQ450" s="38"/>
      <c r="DR450" s="38" t="s">
        <v>87</v>
      </c>
      <c r="DS450" s="38">
        <v>6.2392647036711351</v>
      </c>
      <c r="DT450" s="38">
        <v>2.6206518246288328</v>
      </c>
      <c r="DU450" s="38">
        <v>0</v>
      </c>
      <c r="DV450" s="38">
        <v>0</v>
      </c>
      <c r="DW450" s="38">
        <v>0</v>
      </c>
      <c r="DX450" s="38"/>
      <c r="DY450" s="38">
        <v>0</v>
      </c>
      <c r="DZ450" s="38">
        <v>0</v>
      </c>
      <c r="EA450" s="38">
        <v>0</v>
      </c>
      <c r="EB450" s="38">
        <v>8.8599165282999675</v>
      </c>
      <c r="EE450" t="s">
        <v>89</v>
      </c>
      <c r="EF450" s="38">
        <v>5.2755309886200869E-4</v>
      </c>
      <c r="EG450" s="38">
        <v>0</v>
      </c>
      <c r="EH450" s="38">
        <v>0</v>
      </c>
      <c r="EI450" s="38">
        <v>0</v>
      </c>
      <c r="EJ450" s="38">
        <v>0</v>
      </c>
      <c r="EK450" s="38">
        <v>0</v>
      </c>
      <c r="EL450" s="38">
        <v>0</v>
      </c>
      <c r="EM450" s="38">
        <v>0</v>
      </c>
      <c r="EN450" s="38">
        <v>5.2755309886200869E-4</v>
      </c>
      <c r="EQ450" t="s">
        <v>89</v>
      </c>
      <c r="ER450" s="38">
        <v>0</v>
      </c>
      <c r="ES450" s="38">
        <v>0</v>
      </c>
      <c r="ET450" s="38">
        <v>0</v>
      </c>
      <c r="EU450" s="38">
        <v>0</v>
      </c>
      <c r="EV450" s="38">
        <v>0</v>
      </c>
      <c r="EW450" s="38">
        <v>0</v>
      </c>
      <c r="EX450" s="38">
        <v>0</v>
      </c>
      <c r="EY450" s="38">
        <v>0</v>
      </c>
      <c r="EZ450" s="38">
        <v>0</v>
      </c>
      <c r="FC450" t="s">
        <v>89</v>
      </c>
      <c r="FD450" s="38">
        <v>0</v>
      </c>
      <c r="FE450" s="38">
        <v>0</v>
      </c>
      <c r="FF450" s="38">
        <v>0</v>
      </c>
      <c r="FG450" s="38">
        <v>0</v>
      </c>
      <c r="FH450" s="38">
        <v>0</v>
      </c>
      <c r="FI450" s="38">
        <v>0</v>
      </c>
      <c r="FJ450" s="38">
        <v>0</v>
      </c>
      <c r="FK450" s="38">
        <v>0</v>
      </c>
      <c r="FL450" s="38">
        <v>0</v>
      </c>
      <c r="FP450" s="38"/>
      <c r="FQ450" s="38"/>
      <c r="FR450" s="38"/>
      <c r="FS450" s="38"/>
      <c r="FT450" s="38"/>
      <c r="FU450" s="38"/>
      <c r="FV450" s="38"/>
      <c r="GL450" s="38" t="s">
        <v>89</v>
      </c>
      <c r="GM450" s="38">
        <v>0</v>
      </c>
      <c r="GN450" s="38"/>
      <c r="GO450" s="38"/>
      <c r="GP450" s="38"/>
      <c r="GQ450" s="38"/>
      <c r="GR450" s="38"/>
      <c r="GS450" s="38"/>
      <c r="GT450" s="38"/>
      <c r="GU450" s="38">
        <v>0</v>
      </c>
      <c r="GX450" t="s">
        <v>89</v>
      </c>
      <c r="GY450" s="38">
        <v>0</v>
      </c>
      <c r="GZ450" s="38"/>
      <c r="HA450" s="38"/>
      <c r="HB450" s="38"/>
      <c r="HC450" s="38"/>
      <c r="HD450" s="38"/>
      <c r="HE450" s="38"/>
      <c r="HF450" s="38"/>
      <c r="HG450" s="38">
        <v>0</v>
      </c>
    </row>
    <row r="451" spans="1:228" x14ac:dyDescent="0.25">
      <c r="A451" s="93"/>
      <c r="B451" s="96"/>
      <c r="C451" s="23" t="s">
        <v>84</v>
      </c>
      <c r="D451" s="71"/>
      <c r="E451" s="72"/>
      <c r="F451" s="72"/>
      <c r="G451" s="72">
        <v>3153.7352400769337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3"/>
      <c r="V451" s="71">
        <f t="shared" si="144"/>
        <v>3153.7352400769337</v>
      </c>
      <c r="W451" s="71"/>
      <c r="X451" s="72"/>
      <c r="Y451" s="72">
        <v>11.345732767413164</v>
      </c>
      <c r="Z451" s="72">
        <v>1951.5325153756517</v>
      </c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>
        <v>0.10989828375313027</v>
      </c>
      <c r="AL451" s="72"/>
      <c r="AM451" s="72">
        <v>19.922262860062585</v>
      </c>
      <c r="AN451" s="74">
        <f t="shared" si="145"/>
        <v>1982.9104092868806</v>
      </c>
      <c r="AO451" s="74">
        <f t="shared" si="146"/>
        <v>5136.6456493638143</v>
      </c>
      <c r="AR451" t="s">
        <v>90</v>
      </c>
      <c r="AS451" s="38">
        <v>3.0925101139371525</v>
      </c>
      <c r="AT451" s="38">
        <v>0</v>
      </c>
      <c r="AU451" s="38">
        <v>0</v>
      </c>
      <c r="AV451" s="38">
        <v>0</v>
      </c>
      <c r="AW451" s="38">
        <v>0</v>
      </c>
      <c r="AX451" s="38">
        <v>0</v>
      </c>
      <c r="AY451" s="38">
        <v>0</v>
      </c>
      <c r="AZ451" s="38">
        <v>0</v>
      </c>
      <c r="BA451" s="38">
        <v>0</v>
      </c>
      <c r="BB451" s="38">
        <v>0.55399874345906008</v>
      </c>
      <c r="BC451" s="38">
        <v>0</v>
      </c>
      <c r="BD451" s="38">
        <v>3.6465088573962126</v>
      </c>
      <c r="BF451" s="38"/>
      <c r="BG451" s="38" t="s">
        <v>90</v>
      </c>
      <c r="BH451" s="38">
        <v>2.5345738666751378</v>
      </c>
      <c r="BI451" s="38">
        <v>0</v>
      </c>
      <c r="BJ451" s="38">
        <v>0</v>
      </c>
      <c r="BK451" s="38">
        <v>0</v>
      </c>
      <c r="BL451" s="38">
        <v>0</v>
      </c>
      <c r="BM451" s="38">
        <v>0</v>
      </c>
      <c r="BN451" s="38">
        <v>0</v>
      </c>
      <c r="BO451" s="38">
        <v>0</v>
      </c>
      <c r="BP451" s="38">
        <v>0</v>
      </c>
      <c r="BQ451" s="38">
        <v>1.2469598579901185E-2</v>
      </c>
      <c r="BR451" s="38">
        <v>0</v>
      </c>
      <c r="BS451" s="38">
        <v>2.5470434652550389</v>
      </c>
      <c r="BT451" s="38"/>
      <c r="BV451" t="s">
        <v>86</v>
      </c>
      <c r="BW451" s="38">
        <v>1.7706003365618957E-2</v>
      </c>
      <c r="BX451" s="38">
        <v>0</v>
      </c>
      <c r="BY451" s="38">
        <v>0</v>
      </c>
      <c r="BZ451" s="38">
        <v>0.89282583915390279</v>
      </c>
      <c r="CA451" s="38">
        <v>0</v>
      </c>
      <c r="CB451" s="38">
        <v>0</v>
      </c>
      <c r="CC451" s="38">
        <v>0</v>
      </c>
      <c r="CD451" s="38">
        <v>0</v>
      </c>
      <c r="CE451" s="38"/>
      <c r="CF451" s="38">
        <v>1.8951668780970213E-2</v>
      </c>
      <c r="CG451" s="38">
        <v>0</v>
      </c>
      <c r="CH451" s="38">
        <v>0</v>
      </c>
      <c r="CI451" s="38">
        <v>0</v>
      </c>
      <c r="CJ451" s="38">
        <v>0</v>
      </c>
      <c r="CK451" s="38"/>
      <c r="CL451" s="38">
        <v>0</v>
      </c>
      <c r="CM451" s="38">
        <v>0</v>
      </c>
      <c r="CN451" s="38">
        <v>0.929483511300492</v>
      </c>
      <c r="CQ451" t="s">
        <v>88</v>
      </c>
      <c r="CR451" s="38">
        <v>0.31061841579793298</v>
      </c>
      <c r="CS451" s="38">
        <v>0</v>
      </c>
      <c r="CT451" s="38">
        <v>0</v>
      </c>
      <c r="CU451" s="38">
        <v>0</v>
      </c>
      <c r="CV451" s="38">
        <v>0</v>
      </c>
      <c r="CW451" s="38">
        <v>0</v>
      </c>
      <c r="CX451" s="38">
        <v>0</v>
      </c>
      <c r="CY451" s="38">
        <v>0</v>
      </c>
      <c r="CZ451" s="38">
        <v>0</v>
      </c>
      <c r="DA451" s="38">
        <v>0</v>
      </c>
      <c r="DB451" s="38">
        <v>0</v>
      </c>
      <c r="DC451" s="38">
        <v>0.31061841579793298</v>
      </c>
      <c r="DF451" t="s">
        <v>89</v>
      </c>
      <c r="DG451" s="38">
        <v>3.2959973199912715E-2</v>
      </c>
      <c r="DH451" s="38">
        <v>0</v>
      </c>
      <c r="DI451" s="38">
        <v>0</v>
      </c>
      <c r="DJ451" s="38">
        <v>0</v>
      </c>
      <c r="DK451" s="38">
        <v>0</v>
      </c>
      <c r="DL451" s="38">
        <v>0</v>
      </c>
      <c r="DM451" s="38">
        <v>0</v>
      </c>
      <c r="DN451" s="38">
        <v>0</v>
      </c>
      <c r="DO451" s="38">
        <f t="shared" si="143"/>
        <v>3.2959973199912715E-2</v>
      </c>
      <c r="DQ451" s="38"/>
      <c r="DR451" s="38" t="s">
        <v>88</v>
      </c>
      <c r="DS451" s="38">
        <v>0.18571822886725833</v>
      </c>
      <c r="DT451" s="38">
        <v>0</v>
      </c>
      <c r="DU451" s="38">
        <v>0</v>
      </c>
      <c r="DV451" s="38">
        <v>0</v>
      </c>
      <c r="DW451" s="38">
        <v>0</v>
      </c>
      <c r="DX451" s="38"/>
      <c r="DY451" s="38">
        <v>0</v>
      </c>
      <c r="DZ451" s="38">
        <v>0</v>
      </c>
      <c r="EA451" s="38">
        <v>0</v>
      </c>
      <c r="EB451" s="38">
        <v>0.18571822886725833</v>
      </c>
      <c r="EE451" t="s">
        <v>90</v>
      </c>
      <c r="EF451" s="38">
        <v>1.8236403417452151E-2</v>
      </c>
      <c r="EG451" s="38">
        <v>0</v>
      </c>
      <c r="EH451" s="38">
        <v>0</v>
      </c>
      <c r="EI451" s="38">
        <v>0</v>
      </c>
      <c r="EJ451" s="38">
        <v>0</v>
      </c>
      <c r="EK451" s="38">
        <v>0</v>
      </c>
      <c r="EL451" s="38">
        <v>0</v>
      </c>
      <c r="EM451" s="38">
        <v>0</v>
      </c>
      <c r="EN451" s="38">
        <v>1.8236403417452151E-2</v>
      </c>
      <c r="EQ451" t="s">
        <v>90</v>
      </c>
      <c r="ER451" s="38">
        <v>3.0046340498823536E-2</v>
      </c>
      <c r="ES451" s="38">
        <v>0</v>
      </c>
      <c r="ET451" s="38">
        <v>0</v>
      </c>
      <c r="EU451" s="38">
        <v>0</v>
      </c>
      <c r="EV451" s="38">
        <v>0</v>
      </c>
      <c r="EW451" s="38">
        <v>0</v>
      </c>
      <c r="EX451" s="38">
        <v>0</v>
      </c>
      <c r="EY451" s="38">
        <v>0</v>
      </c>
      <c r="EZ451" s="38">
        <v>3.0046340498823536E-2</v>
      </c>
      <c r="FC451" t="s">
        <v>90</v>
      </c>
      <c r="FD451" s="38">
        <v>2.0227480441518987E-2</v>
      </c>
      <c r="FE451" s="38">
        <v>0</v>
      </c>
      <c r="FF451" s="38">
        <v>0</v>
      </c>
      <c r="FG451" s="38">
        <v>0</v>
      </c>
      <c r="FH451" s="38">
        <v>0</v>
      </c>
      <c r="FI451" s="38">
        <v>0</v>
      </c>
      <c r="FJ451" s="38">
        <v>0</v>
      </c>
      <c r="FK451" s="38">
        <v>0</v>
      </c>
      <c r="FL451" s="38">
        <v>2.0227480441518987E-2</v>
      </c>
      <c r="FP451" s="38"/>
      <c r="FQ451" s="38"/>
      <c r="FR451" s="38"/>
      <c r="FS451" s="38"/>
      <c r="FT451" s="38"/>
      <c r="FU451" s="38"/>
      <c r="FV451" s="38"/>
      <c r="GL451" s="38" t="s">
        <v>90</v>
      </c>
      <c r="GM451" s="38">
        <v>0</v>
      </c>
      <c r="GN451" s="38"/>
      <c r="GO451" s="38"/>
      <c r="GP451" s="38"/>
      <c r="GQ451" s="38"/>
      <c r="GR451" s="38">
        <v>5.4187570944000001E-2</v>
      </c>
      <c r="GS451" s="38"/>
      <c r="GT451" s="38"/>
      <c r="GU451" s="38">
        <v>5.4187570944000001E-2</v>
      </c>
      <c r="GX451" t="s">
        <v>123</v>
      </c>
      <c r="GY451" s="38">
        <v>0</v>
      </c>
      <c r="GZ451" s="38"/>
      <c r="HA451" s="38"/>
      <c r="HB451" s="38"/>
      <c r="HC451" s="38"/>
      <c r="HD451" s="38"/>
      <c r="HE451" s="38">
        <v>0</v>
      </c>
      <c r="HF451" s="38">
        <v>0.2321675329321872</v>
      </c>
      <c r="HG451" s="38">
        <v>0.2321675329321872</v>
      </c>
    </row>
    <row r="452" spans="1:228" ht="18" x14ac:dyDescent="0.25">
      <c r="A452" s="93"/>
      <c r="B452" s="96"/>
      <c r="C452" s="22" t="s">
        <v>85</v>
      </c>
      <c r="D452" s="75"/>
      <c r="E452" s="79"/>
      <c r="F452" s="79"/>
      <c r="G452" s="79"/>
      <c r="H452" s="79"/>
      <c r="I452" s="80"/>
      <c r="J452" s="76"/>
      <c r="K452" s="79"/>
      <c r="L452" s="79"/>
      <c r="M452" s="79"/>
      <c r="N452" s="79"/>
      <c r="O452" s="80"/>
      <c r="P452" s="76"/>
      <c r="Q452" s="79"/>
      <c r="R452" s="79"/>
      <c r="S452" s="79"/>
      <c r="T452" s="79"/>
      <c r="U452" s="81"/>
      <c r="V452" s="75">
        <f t="shared" si="144"/>
        <v>0</v>
      </c>
      <c r="W452" s="82"/>
      <c r="X452" s="79"/>
      <c r="Y452" s="79"/>
      <c r="Z452" s="79"/>
      <c r="AA452" s="80"/>
      <c r="AB452" s="76"/>
      <c r="AC452" s="79"/>
      <c r="AD452" s="79"/>
      <c r="AE452" s="79"/>
      <c r="AF452" s="79"/>
      <c r="AG452" s="79"/>
      <c r="AH452" s="80"/>
      <c r="AI452" s="76"/>
      <c r="AJ452" s="79"/>
      <c r="AK452" s="79"/>
      <c r="AL452" s="79"/>
      <c r="AM452" s="79">
        <v>126.02836198590903</v>
      </c>
      <c r="AN452" s="83">
        <f t="shared" si="145"/>
        <v>126.02836198590903</v>
      </c>
      <c r="AO452" s="78">
        <f t="shared" si="146"/>
        <v>126.02836198590903</v>
      </c>
      <c r="AR452" t="s">
        <v>105</v>
      </c>
      <c r="AS452" s="38">
        <v>0</v>
      </c>
      <c r="AT452" s="38">
        <v>0</v>
      </c>
      <c r="AU452" s="38">
        <v>0</v>
      </c>
      <c r="AV452" s="38">
        <v>0</v>
      </c>
      <c r="AW452" s="38">
        <v>0</v>
      </c>
      <c r="AX452" s="38">
        <v>0</v>
      </c>
      <c r="AY452" s="38">
        <v>0</v>
      </c>
      <c r="AZ452" s="38">
        <v>0</v>
      </c>
      <c r="BA452" s="38">
        <v>1094.1854065070199</v>
      </c>
      <c r="BB452" s="38">
        <v>0</v>
      </c>
      <c r="BC452" s="38">
        <v>0</v>
      </c>
      <c r="BD452" s="38">
        <v>1094.1854065070199</v>
      </c>
      <c r="BF452" s="38"/>
      <c r="BG452" s="38" t="s">
        <v>81</v>
      </c>
      <c r="BH452" s="38">
        <v>7.6874381832641898</v>
      </c>
      <c r="BI452" s="38">
        <v>0</v>
      </c>
      <c r="BJ452" s="38">
        <v>0</v>
      </c>
      <c r="BK452" s="38">
        <v>0</v>
      </c>
      <c r="BL452" s="38">
        <v>0</v>
      </c>
      <c r="BM452" s="38">
        <v>0</v>
      </c>
      <c r="BN452" s="38">
        <v>0</v>
      </c>
      <c r="BO452" s="38">
        <v>5.8260129969418956E-2</v>
      </c>
      <c r="BP452" s="38">
        <v>5.8260129969418956E-2</v>
      </c>
      <c r="BQ452" s="38">
        <v>96.890276099826039</v>
      </c>
      <c r="BR452" s="38">
        <v>0.18122070931976036</v>
      </c>
      <c r="BS452" s="38">
        <v>104.87545525234883</v>
      </c>
      <c r="BT452" s="38"/>
      <c r="BV452" t="s">
        <v>87</v>
      </c>
      <c r="BW452" s="38">
        <v>0.35042487875204187</v>
      </c>
      <c r="BX452" s="38">
        <v>0</v>
      </c>
      <c r="BY452" s="38">
        <v>0</v>
      </c>
      <c r="BZ452" s="38">
        <v>0</v>
      </c>
      <c r="CA452" s="38">
        <v>0</v>
      </c>
      <c r="CB452" s="38">
        <v>0</v>
      </c>
      <c r="CC452" s="38">
        <v>0</v>
      </c>
      <c r="CD452" s="38">
        <v>0</v>
      </c>
      <c r="CE452" s="38"/>
      <c r="CF452" s="38">
        <v>0</v>
      </c>
      <c r="CG452" s="38">
        <v>0</v>
      </c>
      <c r="CH452" s="38">
        <v>0</v>
      </c>
      <c r="CI452" s="38">
        <v>0</v>
      </c>
      <c r="CJ452" s="38">
        <v>0</v>
      </c>
      <c r="CK452" s="38"/>
      <c r="CL452" s="38">
        <v>0</v>
      </c>
      <c r="CM452" s="38">
        <v>0</v>
      </c>
      <c r="CN452" s="38">
        <v>0.35042487875204187</v>
      </c>
      <c r="CQ452" t="s">
        <v>89</v>
      </c>
      <c r="CR452" s="38">
        <v>8.6465345840651062E-2</v>
      </c>
      <c r="CS452" s="38">
        <v>0</v>
      </c>
      <c r="CT452" s="38">
        <v>0</v>
      </c>
      <c r="CU452" s="38">
        <v>0</v>
      </c>
      <c r="CV452" s="38">
        <v>0</v>
      </c>
      <c r="CW452" s="38">
        <v>0</v>
      </c>
      <c r="CX452" s="38">
        <v>0</v>
      </c>
      <c r="CY452" s="38">
        <v>0</v>
      </c>
      <c r="CZ452" s="38">
        <v>0</v>
      </c>
      <c r="DA452" s="38">
        <v>0</v>
      </c>
      <c r="DB452" s="38">
        <v>0</v>
      </c>
      <c r="DC452" s="38">
        <v>8.6465345840651062E-2</v>
      </c>
      <c r="DF452" t="s">
        <v>90</v>
      </c>
      <c r="DG452" s="38">
        <v>3.1692664879461434</v>
      </c>
      <c r="DH452" s="38">
        <v>0</v>
      </c>
      <c r="DI452" s="38">
        <v>0</v>
      </c>
      <c r="DJ452" s="38">
        <v>0</v>
      </c>
      <c r="DK452" s="38">
        <v>0</v>
      </c>
      <c r="DL452" s="38">
        <v>0</v>
      </c>
      <c r="DM452" s="38">
        <v>0.16444021219761593</v>
      </c>
      <c r="DN452" s="38">
        <v>0.36602444290072089</v>
      </c>
      <c r="DO452" s="38">
        <f t="shared" si="143"/>
        <v>3.6997311430444801</v>
      </c>
      <c r="DQ452" s="38"/>
      <c r="DR452" s="38" t="s">
        <v>89</v>
      </c>
      <c r="DS452" s="38">
        <v>0.18255014461880728</v>
      </c>
      <c r="DT452" s="38">
        <v>0</v>
      </c>
      <c r="DU452" s="38">
        <v>0</v>
      </c>
      <c r="DV452" s="38">
        <v>0</v>
      </c>
      <c r="DW452" s="38">
        <v>0</v>
      </c>
      <c r="DX452" s="38"/>
      <c r="DY452" s="38">
        <v>0</v>
      </c>
      <c r="DZ452" s="38">
        <v>0</v>
      </c>
      <c r="EA452" s="38">
        <v>0</v>
      </c>
      <c r="EB452" s="38">
        <v>0.18255014461880728</v>
      </c>
      <c r="EE452" t="s">
        <v>81</v>
      </c>
      <c r="EF452" s="38">
        <v>0</v>
      </c>
      <c r="EG452" s="38">
        <v>0</v>
      </c>
      <c r="EH452" s="38">
        <v>0</v>
      </c>
      <c r="EI452" s="38">
        <v>0</v>
      </c>
      <c r="EJ452" s="38">
        <v>0</v>
      </c>
      <c r="EK452" s="38">
        <v>0</v>
      </c>
      <c r="EL452" s="38">
        <v>0</v>
      </c>
      <c r="EM452" s="38">
        <v>0</v>
      </c>
      <c r="EN452" s="38">
        <v>0</v>
      </c>
      <c r="EQ452" t="s">
        <v>81</v>
      </c>
      <c r="ER452" s="38">
        <v>0</v>
      </c>
      <c r="ES452" s="38">
        <v>0</v>
      </c>
      <c r="ET452" s="38">
        <v>196.28606347901859</v>
      </c>
      <c r="EU452" s="38">
        <v>0</v>
      </c>
      <c r="EV452" s="38">
        <v>0</v>
      </c>
      <c r="EW452" s="38">
        <v>0</v>
      </c>
      <c r="EX452" s="38">
        <v>0</v>
      </c>
      <c r="EY452" s="38">
        <v>0</v>
      </c>
      <c r="EZ452" s="38">
        <v>196.28606347901859</v>
      </c>
      <c r="FC452" t="s">
        <v>81</v>
      </c>
      <c r="FD452" s="38">
        <v>26.043502577232953</v>
      </c>
      <c r="FE452" s="38">
        <v>0</v>
      </c>
      <c r="FF452" s="38">
        <v>0</v>
      </c>
      <c r="FG452" s="38">
        <v>0</v>
      </c>
      <c r="FH452" s="38">
        <v>0</v>
      </c>
      <c r="FI452" s="38">
        <v>0</v>
      </c>
      <c r="FJ452" s="38">
        <v>0</v>
      </c>
      <c r="FK452" s="38">
        <v>3.2618809947428571E-6</v>
      </c>
      <c r="FL452" s="38">
        <v>26.043505839113948</v>
      </c>
      <c r="FP452" s="38"/>
      <c r="FQ452" s="38"/>
      <c r="FR452" s="38"/>
      <c r="FS452" s="38"/>
      <c r="FT452" s="38"/>
      <c r="FU452" s="38"/>
      <c r="FV452" s="38"/>
      <c r="GL452" s="38" t="s">
        <v>118</v>
      </c>
      <c r="GM452" s="38">
        <v>0</v>
      </c>
      <c r="GN452" s="38"/>
      <c r="GO452" s="38"/>
      <c r="GP452" s="38"/>
      <c r="GQ452" s="38"/>
      <c r="GR452" s="38"/>
      <c r="GS452" s="38">
        <v>2.2052986620032691</v>
      </c>
      <c r="GT452" s="38"/>
      <c r="GU452" s="38">
        <v>2.2052986620032691</v>
      </c>
      <c r="GX452" t="s">
        <v>91</v>
      </c>
      <c r="GY452" s="38">
        <v>0</v>
      </c>
      <c r="GZ452" s="38"/>
      <c r="HA452" s="38"/>
      <c r="HB452" s="38"/>
      <c r="HC452" s="38"/>
      <c r="HD452" s="38"/>
      <c r="HE452" s="38"/>
      <c r="HF452" s="38"/>
      <c r="HG452" s="38">
        <v>0</v>
      </c>
    </row>
    <row r="453" spans="1:228" ht="18" x14ac:dyDescent="0.25">
      <c r="A453" s="93"/>
      <c r="B453" s="96"/>
      <c r="C453" s="23" t="s">
        <v>86</v>
      </c>
      <c r="D453" s="71"/>
      <c r="E453" s="72"/>
      <c r="F453" s="72"/>
      <c r="G453" s="72">
        <v>580.40600140514664</v>
      </c>
      <c r="H453" s="72"/>
      <c r="I453" s="72"/>
      <c r="J453" s="72"/>
      <c r="K453" s="72"/>
      <c r="L453" s="72"/>
      <c r="M453" s="72">
        <v>39.188323668471448</v>
      </c>
      <c r="N453" s="72"/>
      <c r="O453" s="72"/>
      <c r="P453" s="72"/>
      <c r="Q453" s="72"/>
      <c r="R453" s="72"/>
      <c r="S453" s="72"/>
      <c r="T453" s="72"/>
      <c r="U453" s="73"/>
      <c r="V453" s="71">
        <f t="shared" si="144"/>
        <v>619.59432507361805</v>
      </c>
      <c r="W453" s="71"/>
      <c r="X453" s="72"/>
      <c r="Y453" s="72">
        <v>0</v>
      </c>
      <c r="Z453" s="72">
        <v>15.752518267303289</v>
      </c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>
        <v>0</v>
      </c>
      <c r="AL453" s="72"/>
      <c r="AM453" s="72">
        <v>7.5655236733671218</v>
      </c>
      <c r="AN453" s="74">
        <f t="shared" si="145"/>
        <v>23.318041940670412</v>
      </c>
      <c r="AO453" s="74">
        <f t="shared" si="146"/>
        <v>642.91236701428852</v>
      </c>
      <c r="AR453" t="s">
        <v>102</v>
      </c>
      <c r="AS453" s="38">
        <v>704.89596214567337</v>
      </c>
      <c r="AT453" s="38">
        <v>0.32120543637579596</v>
      </c>
      <c r="AU453" s="38">
        <v>1918.8842706006076</v>
      </c>
      <c r="AV453" s="38">
        <v>3676.182231669422</v>
      </c>
      <c r="AW453" s="38">
        <v>1.3968336597634299</v>
      </c>
      <c r="AX453" s="38">
        <v>34.011550411776</v>
      </c>
      <c r="AY453" s="38">
        <v>0</v>
      </c>
      <c r="AZ453" s="38">
        <v>0</v>
      </c>
      <c r="BA453" s="38">
        <v>1094.1854065070199</v>
      </c>
      <c r="BB453" s="38">
        <v>0.55399874345906008</v>
      </c>
      <c r="BC453" s="38">
        <v>0</v>
      </c>
      <c r="BD453" s="38">
        <v>7430.4314591740967</v>
      </c>
      <c r="BF453" s="38"/>
      <c r="BG453" s="38" t="s">
        <v>91</v>
      </c>
      <c r="BH453" s="38">
        <v>202.72914895474673</v>
      </c>
      <c r="BI453" s="38">
        <v>0</v>
      </c>
      <c r="BJ453" s="38">
        <v>0</v>
      </c>
      <c r="BK453" s="38">
        <v>0</v>
      </c>
      <c r="BL453" s="38">
        <v>0</v>
      </c>
      <c r="BM453" s="38">
        <v>0</v>
      </c>
      <c r="BN453" s="38">
        <v>0</v>
      </c>
      <c r="BO453" s="38">
        <v>0</v>
      </c>
      <c r="BP453" s="38">
        <v>0</v>
      </c>
      <c r="BQ453" s="38">
        <v>0</v>
      </c>
      <c r="BR453" s="38">
        <v>0</v>
      </c>
      <c r="BS453" s="38">
        <v>202.72914895474673</v>
      </c>
      <c r="BT453" s="38"/>
      <c r="BV453" t="s">
        <v>88</v>
      </c>
      <c r="BW453" s="38">
        <v>0.37511886701574892</v>
      </c>
      <c r="BX453" s="38">
        <v>0</v>
      </c>
      <c r="BY453" s="38">
        <v>0</v>
      </c>
      <c r="BZ453" s="38">
        <v>0</v>
      </c>
      <c r="CA453" s="38">
        <v>0</v>
      </c>
      <c r="CB453" s="38">
        <v>0</v>
      </c>
      <c r="CC453" s="38">
        <v>0</v>
      </c>
      <c r="CD453" s="38">
        <v>0</v>
      </c>
      <c r="CE453" s="38"/>
      <c r="CF453" s="38">
        <v>0</v>
      </c>
      <c r="CG453" s="38">
        <v>0</v>
      </c>
      <c r="CH453" s="38">
        <v>0</v>
      </c>
      <c r="CI453" s="38">
        <v>0</v>
      </c>
      <c r="CJ453" s="38">
        <v>0</v>
      </c>
      <c r="CK453" s="38"/>
      <c r="CL453" s="38">
        <v>0</v>
      </c>
      <c r="CM453" s="38">
        <v>0</v>
      </c>
      <c r="CN453" s="38">
        <v>0.37511886701574892</v>
      </c>
      <c r="CQ453" t="s">
        <v>90</v>
      </c>
      <c r="CR453" s="38">
        <v>135.44871269263541</v>
      </c>
      <c r="CS453" s="38">
        <v>0</v>
      </c>
      <c r="CT453" s="38">
        <v>0</v>
      </c>
      <c r="CU453" s="38">
        <v>0</v>
      </c>
      <c r="CV453" s="38">
        <v>0</v>
      </c>
      <c r="CW453" s="38">
        <v>0</v>
      </c>
      <c r="CX453" s="38">
        <v>0</v>
      </c>
      <c r="CY453" s="38">
        <v>0</v>
      </c>
      <c r="CZ453" s="38">
        <v>4.9474592737128284E-4</v>
      </c>
      <c r="DA453" s="38">
        <v>2.0086099150838756E-3</v>
      </c>
      <c r="DB453" s="38">
        <v>0</v>
      </c>
      <c r="DC453" s="38">
        <v>135.45121604847787</v>
      </c>
      <c r="DF453" t="s">
        <v>91</v>
      </c>
      <c r="DG453" s="38">
        <v>0.82822413433081132</v>
      </c>
      <c r="DH453" s="38">
        <v>0</v>
      </c>
      <c r="DI453" s="38">
        <v>0</v>
      </c>
      <c r="DJ453" s="38">
        <v>0</v>
      </c>
      <c r="DK453" s="38">
        <v>0</v>
      </c>
      <c r="DL453" s="38">
        <v>0</v>
      </c>
      <c r="DM453" s="38">
        <v>0</v>
      </c>
      <c r="DN453" s="38">
        <v>0</v>
      </c>
      <c r="DO453" s="38">
        <f t="shared" si="143"/>
        <v>0.82822413433081132</v>
      </c>
      <c r="DQ453" s="38"/>
      <c r="DR453" s="38" t="s">
        <v>90</v>
      </c>
      <c r="DS453" s="38">
        <v>3.1413480199828934</v>
      </c>
      <c r="DT453" s="38">
        <v>0</v>
      </c>
      <c r="DU453" s="38">
        <v>0</v>
      </c>
      <c r="DV453" s="38">
        <v>0</v>
      </c>
      <c r="DW453" s="38">
        <v>0</v>
      </c>
      <c r="DX453" s="38"/>
      <c r="DY453" s="38">
        <v>0</v>
      </c>
      <c r="DZ453" s="38">
        <v>5.1108085663616763E-2</v>
      </c>
      <c r="EA453" s="38">
        <v>0.14023213709612387</v>
      </c>
      <c r="EB453" s="38">
        <v>3.3326882427426341</v>
      </c>
      <c r="EE453" t="s">
        <v>91</v>
      </c>
      <c r="EF453" s="38">
        <v>20.887104741602197</v>
      </c>
      <c r="EG453" s="38">
        <v>0</v>
      </c>
      <c r="EH453" s="38">
        <v>0</v>
      </c>
      <c r="EI453" s="38">
        <v>0</v>
      </c>
      <c r="EJ453" s="38">
        <v>0</v>
      </c>
      <c r="EK453" s="38">
        <v>0</v>
      </c>
      <c r="EL453" s="38">
        <v>0</v>
      </c>
      <c r="EM453" s="38">
        <v>0</v>
      </c>
      <c r="EN453" s="38">
        <v>20.887104741602197</v>
      </c>
      <c r="EQ453" t="s">
        <v>91</v>
      </c>
      <c r="ER453" s="38">
        <v>33.054597237866304</v>
      </c>
      <c r="ES453" s="38">
        <v>0</v>
      </c>
      <c r="ET453" s="38">
        <v>0</v>
      </c>
      <c r="EU453" s="38">
        <v>0</v>
      </c>
      <c r="EV453" s="38">
        <v>0</v>
      </c>
      <c r="EW453" s="38">
        <v>0</v>
      </c>
      <c r="EX453" s="38">
        <v>0</v>
      </c>
      <c r="EY453" s="38">
        <v>0</v>
      </c>
      <c r="EZ453" s="38">
        <v>33.054597237866304</v>
      </c>
      <c r="FC453" t="s">
        <v>91</v>
      </c>
      <c r="FD453" s="38">
        <v>3.9910362383543205</v>
      </c>
      <c r="FE453" s="38">
        <v>0</v>
      </c>
      <c r="FF453" s="38">
        <v>0</v>
      </c>
      <c r="FG453" s="38">
        <v>0</v>
      </c>
      <c r="FH453" s="38">
        <v>0</v>
      </c>
      <c r="FI453" s="38">
        <v>0</v>
      </c>
      <c r="FJ453" s="38">
        <v>0</v>
      </c>
      <c r="FK453" s="38">
        <v>0</v>
      </c>
      <c r="FL453" s="38">
        <v>3.9910362383543205</v>
      </c>
      <c r="FP453" s="38"/>
      <c r="FQ453" s="38"/>
      <c r="FR453" s="38"/>
      <c r="FS453" s="38"/>
      <c r="FT453" s="38"/>
      <c r="FU453" s="38"/>
      <c r="FV453" s="38"/>
      <c r="GL453" s="38" t="s">
        <v>91</v>
      </c>
      <c r="GM453" s="38">
        <v>0</v>
      </c>
      <c r="GN453" s="38"/>
      <c r="GO453" s="38"/>
      <c r="GP453" s="38"/>
      <c r="GQ453" s="38"/>
      <c r="GS453" s="38"/>
      <c r="GT453" s="38"/>
      <c r="GU453" s="38">
        <v>0</v>
      </c>
      <c r="GX453" t="s">
        <v>76</v>
      </c>
      <c r="GY453" s="38">
        <v>0</v>
      </c>
      <c r="GZ453" s="38">
        <v>0</v>
      </c>
      <c r="HA453" s="38">
        <v>0</v>
      </c>
      <c r="HB453" s="38">
        <v>0</v>
      </c>
      <c r="HC453" s="38">
        <v>0</v>
      </c>
      <c r="HD453" s="38">
        <v>0</v>
      </c>
      <c r="HE453" s="38">
        <v>0</v>
      </c>
      <c r="HF453" s="38">
        <v>5522.7500939107013</v>
      </c>
      <c r="HG453" s="38">
        <v>5522.7500939107013</v>
      </c>
    </row>
    <row r="454" spans="1:228" ht="18" x14ac:dyDescent="0.25">
      <c r="A454" s="93"/>
      <c r="B454" s="96"/>
      <c r="C454" s="22" t="s">
        <v>87</v>
      </c>
      <c r="D454" s="75"/>
      <c r="E454" s="76">
        <v>0.14094944058203585</v>
      </c>
      <c r="F454" s="76"/>
      <c r="G454" s="76">
        <v>3.3950700609106699</v>
      </c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7"/>
      <c r="V454" s="75">
        <f t="shared" si="144"/>
        <v>3.5360195014927056</v>
      </c>
      <c r="W454" s="75"/>
      <c r="X454" s="76"/>
      <c r="Y454" s="76"/>
      <c r="Z454" s="76">
        <v>7.8958233527504955</v>
      </c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>
        <v>0.32148979691979596</v>
      </c>
      <c r="AL454" s="76"/>
      <c r="AM454" s="76">
        <v>38.573401865290627</v>
      </c>
      <c r="AN454" s="78">
        <f t="shared" si="145"/>
        <v>46.790715014960917</v>
      </c>
      <c r="AO454" s="78">
        <f t="shared" si="146"/>
        <v>50.32673451645362</v>
      </c>
      <c r="BF454" s="38"/>
      <c r="BG454" s="38" t="s">
        <v>76</v>
      </c>
      <c r="BH454" s="38">
        <v>355.21923053105547</v>
      </c>
      <c r="BI454" s="38">
        <v>44.740781489784112</v>
      </c>
      <c r="BJ454" s="38">
        <v>0</v>
      </c>
      <c r="BK454" s="38">
        <v>42.92524967725187</v>
      </c>
      <c r="BL454" s="38">
        <v>9.8406341082923241</v>
      </c>
      <c r="BM454" s="38">
        <v>4.899727247462387</v>
      </c>
      <c r="BN454" s="38">
        <v>0.14094944058203585</v>
      </c>
      <c r="BO454" s="38">
        <v>5.8260129969418956E-2</v>
      </c>
      <c r="BP454" s="38">
        <v>5.8260129969418956E-2</v>
      </c>
      <c r="BQ454" s="38">
        <v>96.902745698405937</v>
      </c>
      <c r="BR454" s="38">
        <v>0.18122070931976036</v>
      </c>
      <c r="BS454" s="38">
        <v>554.96705916209271</v>
      </c>
      <c r="BT454" s="38"/>
      <c r="BV454" t="s">
        <v>89</v>
      </c>
      <c r="BW454" s="38">
        <v>0.32374864776204143</v>
      </c>
      <c r="BX454" s="38">
        <v>0</v>
      </c>
      <c r="BY454" s="38">
        <v>0</v>
      </c>
      <c r="BZ454" s="38">
        <v>0</v>
      </c>
      <c r="CA454" s="38">
        <v>0</v>
      </c>
      <c r="CB454" s="38">
        <v>0</v>
      </c>
      <c r="CC454" s="38">
        <v>0</v>
      </c>
      <c r="CD454" s="38">
        <v>0</v>
      </c>
      <c r="CE454" s="38"/>
      <c r="CF454" s="38">
        <v>0</v>
      </c>
      <c r="CG454" s="38">
        <v>0</v>
      </c>
      <c r="CH454" s="38">
        <v>0</v>
      </c>
      <c r="CI454" s="38">
        <v>0</v>
      </c>
      <c r="CJ454" s="38">
        <v>0</v>
      </c>
      <c r="CK454" s="38"/>
      <c r="CL454" s="38">
        <v>0</v>
      </c>
      <c r="CM454" s="38">
        <v>0</v>
      </c>
      <c r="CN454" s="38">
        <v>0.32374864776204143</v>
      </c>
      <c r="CQ454" t="s">
        <v>91</v>
      </c>
      <c r="CR454" s="38">
        <v>1.2416633273733655</v>
      </c>
      <c r="CS454" s="38">
        <v>0</v>
      </c>
      <c r="CT454" s="38">
        <v>0</v>
      </c>
      <c r="CU454" s="38">
        <v>0</v>
      </c>
      <c r="CV454" s="38">
        <v>0</v>
      </c>
      <c r="CW454" s="38">
        <v>0</v>
      </c>
      <c r="CX454" s="38">
        <v>0</v>
      </c>
      <c r="CY454" s="38">
        <v>0</v>
      </c>
      <c r="CZ454" s="38">
        <v>0</v>
      </c>
      <c r="DA454" s="38">
        <v>0</v>
      </c>
      <c r="DB454" s="38">
        <v>0</v>
      </c>
      <c r="DC454" s="38">
        <v>1.2416633273733655</v>
      </c>
      <c r="DF454" t="s">
        <v>76</v>
      </c>
      <c r="DG454" s="38">
        <v>5.5818156949304152</v>
      </c>
      <c r="DH454" s="38">
        <v>1.8289877391916984</v>
      </c>
      <c r="DI454" s="38">
        <v>0.10989828375313027</v>
      </c>
      <c r="DJ454" s="38">
        <v>10.254269077653577</v>
      </c>
      <c r="DK454" s="38">
        <v>0</v>
      </c>
      <c r="DL454" s="38">
        <v>0</v>
      </c>
      <c r="DM454" s="38">
        <v>40.640609271786694</v>
      </c>
      <c r="DN454" s="38">
        <v>8.7423540688710251</v>
      </c>
      <c r="DO454" s="38">
        <f t="shared" si="143"/>
        <v>67.15793413618654</v>
      </c>
      <c r="DQ454" s="38"/>
      <c r="DR454" s="38" t="s">
        <v>91</v>
      </c>
      <c r="DS454" s="38">
        <v>4.5626748771867218</v>
      </c>
      <c r="DT454" s="38">
        <v>0</v>
      </c>
      <c r="DU454" s="38">
        <v>0</v>
      </c>
      <c r="DV454" s="38">
        <v>0</v>
      </c>
      <c r="DW454" s="38">
        <v>0</v>
      </c>
      <c r="DX454" s="38"/>
      <c r="DY454" s="38">
        <v>0</v>
      </c>
      <c r="DZ454" s="38">
        <v>0</v>
      </c>
      <c r="EA454" s="38">
        <v>0</v>
      </c>
      <c r="EB454" s="38">
        <v>4.5626748771867218</v>
      </c>
      <c r="EE454" t="s">
        <v>76</v>
      </c>
      <c r="EF454" s="38">
        <v>22.489054462303198</v>
      </c>
      <c r="EG454" s="38">
        <v>0.48698136830880057</v>
      </c>
      <c r="EH454" s="38">
        <v>0</v>
      </c>
      <c r="EI454" s="38">
        <v>0</v>
      </c>
      <c r="EJ454" s="38">
        <v>0</v>
      </c>
      <c r="EK454" s="38">
        <v>0</v>
      </c>
      <c r="EL454" s="38">
        <v>0</v>
      </c>
      <c r="EM454" s="38">
        <v>0</v>
      </c>
      <c r="EN454" s="38">
        <v>22.976035830611998</v>
      </c>
      <c r="EQ454" t="s">
        <v>76</v>
      </c>
      <c r="ER454" s="38">
        <v>40.157129605124922</v>
      </c>
      <c r="ES454" s="38">
        <v>0</v>
      </c>
      <c r="ET454" s="38">
        <v>196.28606347901859</v>
      </c>
      <c r="EU454" s="38">
        <v>0</v>
      </c>
      <c r="EV454" s="38">
        <v>0</v>
      </c>
      <c r="EW454" s="38">
        <v>0</v>
      </c>
      <c r="EX454" s="38">
        <v>0</v>
      </c>
      <c r="EY454" s="38">
        <v>0</v>
      </c>
      <c r="EZ454" s="38">
        <v>236.4431930841435</v>
      </c>
      <c r="FC454" t="s">
        <v>76</v>
      </c>
      <c r="FD454" s="38">
        <v>32.095262575692409</v>
      </c>
      <c r="FE454" s="38">
        <v>0.20802767120202531</v>
      </c>
      <c r="FF454" s="38">
        <v>0</v>
      </c>
      <c r="FG454" s="38">
        <v>0</v>
      </c>
      <c r="FH454" s="38">
        <v>0</v>
      </c>
      <c r="FI454" s="38">
        <v>3.4848000000000002E-5</v>
      </c>
      <c r="FJ454" s="38">
        <v>0</v>
      </c>
      <c r="FK454" s="38">
        <v>3.2618809947428571E-6</v>
      </c>
      <c r="FL454" s="38">
        <v>32.303328356775431</v>
      </c>
      <c r="FP454" s="38"/>
      <c r="FQ454" s="38"/>
      <c r="FR454" s="38"/>
      <c r="FS454" s="38"/>
      <c r="FT454" s="38"/>
      <c r="FU454" s="38"/>
      <c r="FV454" s="38"/>
      <c r="GL454" s="38" t="s">
        <v>119</v>
      </c>
      <c r="GM454" s="38"/>
      <c r="GN454" s="38">
        <v>1.8706499069981002</v>
      </c>
      <c r="GO454" s="38">
        <v>0</v>
      </c>
      <c r="GP454" s="38"/>
      <c r="GQ454" s="38"/>
      <c r="GR454" s="38">
        <v>0</v>
      </c>
      <c r="GS454" s="38">
        <v>1037.7153169765456</v>
      </c>
      <c r="GT454" s="38">
        <v>872.03594792535773</v>
      </c>
      <c r="GU454" s="38">
        <v>1911.6219148089015</v>
      </c>
      <c r="HF454">
        <v>0</v>
      </c>
    </row>
    <row r="455" spans="1:228" ht="18" x14ac:dyDescent="0.25">
      <c r="A455" s="93"/>
      <c r="B455" s="96"/>
      <c r="C455" s="23" t="s">
        <v>88</v>
      </c>
      <c r="D455" s="71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3"/>
      <c r="V455" s="71">
        <f t="shared" si="144"/>
        <v>0</v>
      </c>
      <c r="W455" s="71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>
        <v>34.017862666058441</v>
      </c>
      <c r="AN455" s="74">
        <f t="shared" si="145"/>
        <v>34.017862666058441</v>
      </c>
      <c r="AO455" s="74">
        <f t="shared" si="146"/>
        <v>34.017862666058441</v>
      </c>
      <c r="BV455" t="s">
        <v>90</v>
      </c>
      <c r="BW455" s="38">
        <v>0.86377901061906526</v>
      </c>
      <c r="BX455" s="38">
        <v>0</v>
      </c>
      <c r="BY455" s="38">
        <v>0</v>
      </c>
      <c r="BZ455" s="38">
        <v>0</v>
      </c>
      <c r="CA455" s="38">
        <v>0</v>
      </c>
      <c r="CB455" s="38">
        <v>0</v>
      </c>
      <c r="CC455" s="38">
        <v>0</v>
      </c>
      <c r="CD455" s="38">
        <v>0</v>
      </c>
      <c r="CE455" s="38"/>
      <c r="CF455" s="38">
        <v>0</v>
      </c>
      <c r="CG455" s="38">
        <v>0</v>
      </c>
      <c r="CH455" s="38">
        <v>0</v>
      </c>
      <c r="CI455" s="38">
        <v>3.4898631460812675E-3</v>
      </c>
      <c r="CJ455" s="38">
        <v>1.0029981384153357E-2</v>
      </c>
      <c r="CK455" s="38"/>
      <c r="CL455" s="38">
        <v>0</v>
      </c>
      <c r="CM455" s="38">
        <v>0</v>
      </c>
      <c r="CN455" s="38">
        <v>0.87729885514929984</v>
      </c>
      <c r="CQ455" t="s">
        <v>76</v>
      </c>
      <c r="CR455" s="38">
        <v>871.61217956832115</v>
      </c>
      <c r="CS455" s="38">
        <v>4.8556646164010431</v>
      </c>
      <c r="CT455" s="38">
        <v>0</v>
      </c>
      <c r="CU455" s="38">
        <v>8.9259388613987436E-3</v>
      </c>
      <c r="CV455" s="38">
        <v>5.6244315462866852E-3</v>
      </c>
      <c r="CW455" s="38">
        <v>1.6828944101716095E-3</v>
      </c>
      <c r="CX455" s="38">
        <v>0.24319463990931106</v>
      </c>
      <c r="CY455" s="38">
        <v>0.10408790056592002</v>
      </c>
      <c r="CZ455" s="38">
        <v>3.4973566438950216E-3</v>
      </c>
      <c r="DA455" s="38">
        <v>32.055544314935695</v>
      </c>
      <c r="DB455" s="38">
        <v>4.5995566287360852</v>
      </c>
      <c r="DC455" s="38">
        <v>913.48995829033106</v>
      </c>
      <c r="DN455">
        <v>0</v>
      </c>
      <c r="DQ455" s="38"/>
      <c r="DR455" s="38" t="s">
        <v>76</v>
      </c>
      <c r="DS455" s="38">
        <v>152.06950617920938</v>
      </c>
      <c r="DT455" s="38">
        <v>2.9409443890139544</v>
      </c>
      <c r="DU455" s="38">
        <v>0</v>
      </c>
      <c r="DV455" s="38">
        <v>4.8088907804299179</v>
      </c>
      <c r="DW455" s="38">
        <v>8.8623298755775154E-3</v>
      </c>
      <c r="DX455" s="38">
        <v>0</v>
      </c>
      <c r="DY455" s="38">
        <v>0.2563765980419202</v>
      </c>
      <c r="DZ455" s="38">
        <v>4.0774162705942043</v>
      </c>
      <c r="EA455" s="38">
        <v>87.853437219421835</v>
      </c>
      <c r="EB455" s="38">
        <v>252.0154337665868</v>
      </c>
      <c r="EF455" s="38"/>
      <c r="EG455" s="38"/>
      <c r="EH455" s="38"/>
      <c r="EI455" s="38"/>
      <c r="EJ455" s="38"/>
      <c r="EK455" s="38"/>
      <c r="EL455" s="38"/>
      <c r="EM455" s="38"/>
      <c r="EN455" s="38"/>
      <c r="ER455" s="38"/>
      <c r="ES455" s="38"/>
      <c r="ET455" s="38"/>
      <c r="EU455" s="38"/>
      <c r="EV455" s="38"/>
      <c r="EW455" s="38"/>
      <c r="EX455" s="38"/>
      <c r="EY455" s="38"/>
      <c r="EZ455" s="38"/>
      <c r="FP455" s="38"/>
      <c r="FQ455" s="38"/>
      <c r="FR455" s="38"/>
      <c r="FS455" s="38"/>
      <c r="FT455" s="38"/>
      <c r="FU455" s="38"/>
      <c r="FV455" s="38"/>
      <c r="GL455" s="38" t="s">
        <v>120</v>
      </c>
      <c r="GM455" s="38"/>
      <c r="GN455" s="38">
        <v>0.48867825701702949</v>
      </c>
      <c r="GO455" s="38">
        <v>0</v>
      </c>
      <c r="GP455" s="38"/>
      <c r="GQ455" s="38"/>
      <c r="GR455" s="38">
        <v>0</v>
      </c>
      <c r="GS455" s="38">
        <v>2986.0569971856212</v>
      </c>
      <c r="GT455" s="38">
        <v>508.50664571289832</v>
      </c>
      <c r="GU455" s="38">
        <v>3495.0523211555364</v>
      </c>
      <c r="HF455">
        <v>0</v>
      </c>
    </row>
    <row r="456" spans="1:228" ht="18" x14ac:dyDescent="0.25">
      <c r="A456" s="93"/>
      <c r="B456" s="96"/>
      <c r="C456" s="22" t="s">
        <v>89</v>
      </c>
      <c r="D456" s="75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7"/>
      <c r="V456" s="75">
        <f t="shared" si="144"/>
        <v>0</v>
      </c>
      <c r="W456" s="75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>
        <v>4.2067346752973318</v>
      </c>
      <c r="AN456" s="78">
        <f t="shared" si="145"/>
        <v>4.2067346752973318</v>
      </c>
      <c r="AO456" s="78">
        <f t="shared" si="146"/>
        <v>4.2067346752973318</v>
      </c>
      <c r="BV456" t="s">
        <v>91</v>
      </c>
      <c r="BW456" s="38">
        <v>3.398124761103634</v>
      </c>
      <c r="BX456" s="38">
        <v>0</v>
      </c>
      <c r="BY456" s="38">
        <v>0</v>
      </c>
      <c r="BZ456" s="38">
        <v>0</v>
      </c>
      <c r="CA456" s="38">
        <v>0</v>
      </c>
      <c r="CB456" s="38">
        <v>0</v>
      </c>
      <c r="CC456" s="38">
        <v>0</v>
      </c>
      <c r="CD456" s="38">
        <v>0</v>
      </c>
      <c r="CE456" s="38"/>
      <c r="CF456" s="38">
        <v>0</v>
      </c>
      <c r="CG456" s="38">
        <v>0</v>
      </c>
      <c r="CH456" s="38">
        <v>0</v>
      </c>
      <c r="CI456" s="38">
        <v>0</v>
      </c>
      <c r="CJ456" s="38">
        <v>0</v>
      </c>
      <c r="CK456" s="38"/>
      <c r="CL456" s="38">
        <v>0</v>
      </c>
      <c r="CM456" s="38">
        <v>0</v>
      </c>
      <c r="CN456" s="38">
        <v>3.398124761103634</v>
      </c>
      <c r="DA456">
        <v>0</v>
      </c>
      <c r="DN456">
        <v>0</v>
      </c>
      <c r="EA456">
        <v>0</v>
      </c>
      <c r="EF456" s="38"/>
      <c r="EG456" s="38"/>
      <c r="EH456" s="38"/>
      <c r="EI456" s="38"/>
      <c r="EJ456" s="38"/>
      <c r="EK456" s="38"/>
      <c r="EL456" s="38"/>
      <c r="EM456" s="38"/>
      <c r="EN456" s="38"/>
      <c r="ER456" s="38"/>
      <c r="ES456" s="38"/>
      <c r="ET456" s="38"/>
      <c r="EU456" s="38"/>
      <c r="EV456" s="38"/>
      <c r="EW456" s="38"/>
      <c r="EX456" s="38"/>
      <c r="EY456" s="38"/>
      <c r="EZ456" s="38"/>
      <c r="FP456" s="38"/>
      <c r="FQ456" s="38"/>
      <c r="FR456" s="38"/>
      <c r="FS456" s="38"/>
      <c r="FT456" s="38"/>
      <c r="FU456" s="38"/>
      <c r="FV456" s="38"/>
      <c r="GL456" s="38" t="s">
        <v>76</v>
      </c>
      <c r="GM456" s="38">
        <v>0</v>
      </c>
      <c r="GN456" s="38">
        <v>2.3593281640151296</v>
      </c>
      <c r="GO456" s="38">
        <v>2.8436054399999999E-4</v>
      </c>
      <c r="GP456" s="38">
        <v>0</v>
      </c>
      <c r="GQ456" s="38">
        <v>0</v>
      </c>
      <c r="GR456" s="38">
        <v>5.4187570944000001E-2</v>
      </c>
      <c r="GS456" s="38">
        <v>4025.9776128241701</v>
      </c>
      <c r="GT456" s="38">
        <v>1380.542593638256</v>
      </c>
      <c r="GU456" s="38">
        <v>5408.934006557929</v>
      </c>
      <c r="HF456">
        <v>0</v>
      </c>
    </row>
    <row r="457" spans="1:228" ht="18" customHeight="1" x14ac:dyDescent="0.25">
      <c r="A457" s="93"/>
      <c r="B457" s="96"/>
      <c r="C457" s="23" t="s">
        <v>90</v>
      </c>
      <c r="D457" s="71"/>
      <c r="E457" s="72"/>
      <c r="F457" s="72"/>
      <c r="G457" s="72"/>
      <c r="H457" s="72"/>
      <c r="I457" s="72"/>
      <c r="J457" s="72"/>
      <c r="K457" s="72"/>
      <c r="L457" s="72">
        <v>0.55399874345906008</v>
      </c>
      <c r="M457" s="72"/>
      <c r="N457" s="72"/>
      <c r="O457" s="72"/>
      <c r="P457" s="72"/>
      <c r="Q457" s="72"/>
      <c r="R457" s="72"/>
      <c r="S457" s="72"/>
      <c r="T457" s="72"/>
      <c r="U457" s="73"/>
      <c r="V457" s="71">
        <f t="shared" si="144"/>
        <v>0.55399874345906008</v>
      </c>
      <c r="W457" s="71"/>
      <c r="X457" s="72"/>
      <c r="Y457" s="72"/>
      <c r="Z457" s="72"/>
      <c r="AA457" s="72"/>
      <c r="AB457" s="72">
        <v>0.27372047787868525</v>
      </c>
      <c r="AC457" s="72"/>
      <c r="AD457" s="72">
        <v>0.76293230280817037</v>
      </c>
      <c r="AE457" s="72"/>
      <c r="AF457" s="72"/>
      <c r="AG457" s="72"/>
      <c r="AH457" s="72"/>
      <c r="AI457" s="72"/>
      <c r="AJ457" s="72"/>
      <c r="AK457" s="72"/>
      <c r="AL457" s="72"/>
      <c r="AM457" s="72">
        <v>148.3187004161536</v>
      </c>
      <c r="AN457" s="74">
        <f t="shared" si="145"/>
        <v>149.35535319684047</v>
      </c>
      <c r="AO457" s="74">
        <f t="shared" si="146"/>
        <v>149.90935194029953</v>
      </c>
      <c r="BV457" t="s">
        <v>76</v>
      </c>
      <c r="BW457" s="38">
        <v>309.31783201128206</v>
      </c>
      <c r="BX457" s="38">
        <v>186.80159855756861</v>
      </c>
      <c r="BY457" s="38">
        <v>0</v>
      </c>
      <c r="BZ457" s="38">
        <v>148.188936697163</v>
      </c>
      <c r="CA457" s="38">
        <v>15.582622581889037</v>
      </c>
      <c r="CB457" s="38">
        <v>35.564036683366197</v>
      </c>
      <c r="CC457" s="38">
        <v>2.6540194958637215</v>
      </c>
      <c r="CD457" s="38">
        <v>22.836458151841537</v>
      </c>
      <c r="CE457" s="38">
        <v>0</v>
      </c>
      <c r="CF457" s="38">
        <v>1.8951668780970213E-2</v>
      </c>
      <c r="CG457" s="38">
        <v>24.530472616416048</v>
      </c>
      <c r="CH457" s="38">
        <v>6.6518128373357328</v>
      </c>
      <c r="CI457" s="38">
        <v>3.4898631460812675E-3</v>
      </c>
      <c r="CJ457" s="38">
        <v>111.63171598117673</v>
      </c>
      <c r="CK457" s="38">
        <v>0</v>
      </c>
      <c r="CL457" s="38">
        <v>0</v>
      </c>
      <c r="CM457" s="38">
        <v>0</v>
      </c>
      <c r="CN457" s="38">
        <v>863.78194714582958</v>
      </c>
      <c r="DA457">
        <v>0</v>
      </c>
      <c r="DN457">
        <v>0</v>
      </c>
      <c r="EA457">
        <v>0</v>
      </c>
      <c r="EF457" s="38"/>
      <c r="EG457" s="38"/>
      <c r="EH457" s="38"/>
      <c r="EI457" s="38"/>
      <c r="EJ457" s="38"/>
      <c r="EK457" s="38"/>
      <c r="EL457" s="38"/>
      <c r="EM457" s="38"/>
      <c r="EN457" s="38"/>
      <c r="ER457" s="38"/>
      <c r="ES457" s="38"/>
      <c r="ET457" s="38"/>
      <c r="EU457" s="38"/>
      <c r="EV457" s="38"/>
      <c r="EW457" s="38"/>
      <c r="EX457" s="38"/>
      <c r="EY457" s="38"/>
      <c r="EZ457" s="38"/>
      <c r="FP457" s="38"/>
      <c r="FQ457" s="38"/>
      <c r="FR457" s="38"/>
      <c r="FS457" s="38"/>
      <c r="FT457" s="38"/>
      <c r="FU457" s="38"/>
      <c r="FV457" s="38"/>
      <c r="GS457">
        <v>0</v>
      </c>
      <c r="HF457">
        <v>0</v>
      </c>
    </row>
    <row r="458" spans="1:228" ht="18" x14ac:dyDescent="0.25">
      <c r="A458" s="93"/>
      <c r="B458" s="96"/>
      <c r="C458" s="22" t="s">
        <v>91</v>
      </c>
      <c r="D458" s="75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7"/>
      <c r="V458" s="75">
        <f t="shared" si="144"/>
        <v>0</v>
      </c>
      <c r="W458" s="75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>
        <v>738.66499931418741</v>
      </c>
      <c r="AN458" s="78">
        <f t="shared" si="145"/>
        <v>738.66499931418741</v>
      </c>
      <c r="AO458" s="78">
        <f t="shared" si="146"/>
        <v>738.66499931418741</v>
      </c>
      <c r="CJ458">
        <v>0</v>
      </c>
      <c r="DA458">
        <v>0</v>
      </c>
      <c r="DN458">
        <v>0</v>
      </c>
      <c r="EA458">
        <v>0</v>
      </c>
      <c r="EF458" s="38"/>
      <c r="EG458" s="38"/>
      <c r="EH458" s="38"/>
      <c r="EI458" s="38"/>
      <c r="EJ458" s="38"/>
      <c r="EK458" s="38"/>
      <c r="EL458" s="38"/>
      <c r="EM458" s="38"/>
      <c r="EN458" s="38"/>
      <c r="ER458" s="38"/>
      <c r="ES458" s="38"/>
      <c r="ET458" s="38"/>
      <c r="EU458" s="38"/>
      <c r="EV458" s="38"/>
      <c r="EW458" s="38"/>
      <c r="EX458" s="38"/>
      <c r="EY458" s="38"/>
      <c r="EZ458" s="38"/>
      <c r="FP458" s="38"/>
      <c r="FQ458" s="38"/>
      <c r="FR458" s="38"/>
      <c r="FS458" s="38"/>
      <c r="FT458" s="38"/>
      <c r="FU458" s="38"/>
      <c r="FV458" s="38"/>
      <c r="GS458">
        <v>0</v>
      </c>
      <c r="HF458">
        <v>0</v>
      </c>
    </row>
    <row r="459" spans="1:228" x14ac:dyDescent="0.25">
      <c r="A459" s="93"/>
      <c r="B459" s="96"/>
      <c r="C459" s="23" t="s">
        <v>105</v>
      </c>
      <c r="D459" s="71"/>
      <c r="E459" s="72"/>
      <c r="F459" s="72"/>
      <c r="G459" s="72"/>
      <c r="H459" s="72">
        <v>1094.1854065070199</v>
      </c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3"/>
      <c r="V459" s="71">
        <f t="shared" si="144"/>
        <v>1094.1854065070199</v>
      </c>
      <c r="W459" s="71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4">
        <f t="shared" si="145"/>
        <v>0</v>
      </c>
      <c r="AO459" s="74">
        <f t="shared" si="146"/>
        <v>1094.1854065070199</v>
      </c>
      <c r="CJ459">
        <v>0</v>
      </c>
      <c r="DA459">
        <v>0</v>
      </c>
      <c r="DN459">
        <v>0</v>
      </c>
      <c r="EA459">
        <v>0</v>
      </c>
      <c r="EF459" s="38"/>
      <c r="EG459" s="38"/>
      <c r="EH459" s="38"/>
      <c r="EI459" s="38"/>
      <c r="EJ459" s="38"/>
      <c r="EK459" s="38"/>
      <c r="EL459" s="38"/>
      <c r="EM459" s="38"/>
      <c r="EN459" s="38"/>
      <c r="ER459" s="38"/>
      <c r="ES459" s="38"/>
      <c r="ET459" s="38"/>
      <c r="EU459" s="38"/>
      <c r="EV459" s="38"/>
      <c r="EW459" s="38"/>
      <c r="EX459" s="38"/>
      <c r="EY459" s="38"/>
      <c r="EZ459" s="38"/>
      <c r="FP459" s="38"/>
      <c r="FQ459" s="38"/>
      <c r="FR459" s="38"/>
      <c r="FS459" s="38"/>
      <c r="FT459" s="38"/>
      <c r="FU459" s="38"/>
      <c r="FV459" s="38"/>
      <c r="GS459">
        <v>0</v>
      </c>
      <c r="HF459">
        <v>0</v>
      </c>
    </row>
    <row r="460" spans="1:228" x14ac:dyDescent="0.25">
      <c r="A460" s="94"/>
      <c r="B460" s="97"/>
      <c r="C460" s="31" t="s">
        <v>92</v>
      </c>
      <c r="D460" s="84">
        <f t="shared" ref="D460:K460" si="147">SUM(D445:D459)</f>
        <v>2.6540194958637215</v>
      </c>
      <c r="E460" s="85">
        <f t="shared" si="147"/>
        <v>35.704986123948231</v>
      </c>
      <c r="F460" s="85">
        <f t="shared" si="147"/>
        <v>22.836458151841537</v>
      </c>
      <c r="G460" s="85">
        <f t="shared" si="147"/>
        <v>3882.3685038407812</v>
      </c>
      <c r="H460" s="85">
        <f t="shared" si="147"/>
        <v>1094.1854065070199</v>
      </c>
      <c r="I460" s="85">
        <f t="shared" si="147"/>
        <v>0</v>
      </c>
      <c r="J460" s="85">
        <f t="shared" si="147"/>
        <v>0</v>
      </c>
      <c r="K460" s="85">
        <f t="shared" si="147"/>
        <v>0</v>
      </c>
      <c r="L460" s="85">
        <f>SUM(L445:L459)</f>
        <v>0.55399874345906008</v>
      </c>
      <c r="M460" s="85">
        <f>SUM(M445:M459)</f>
        <v>39.188323668471448</v>
      </c>
      <c r="N460" s="85">
        <f t="shared" ref="N460:S460" si="148">SUM(N445:N459)</f>
        <v>0</v>
      </c>
      <c r="O460" s="85">
        <f t="shared" si="148"/>
        <v>0</v>
      </c>
      <c r="P460" s="85">
        <f t="shared" si="148"/>
        <v>0</v>
      </c>
      <c r="Q460" s="85">
        <f t="shared" si="148"/>
        <v>0</v>
      </c>
      <c r="R460" s="85">
        <f t="shared" si="148"/>
        <v>0</v>
      </c>
      <c r="S460" s="85">
        <f t="shared" si="148"/>
        <v>0</v>
      </c>
      <c r="T460" s="85">
        <f>SUM(T445:T459)</f>
        <v>0</v>
      </c>
      <c r="U460" s="85"/>
      <c r="V460" s="84">
        <f>SUM(D460:T460)</f>
        <v>5077.491696531386</v>
      </c>
      <c r="W460" s="84">
        <f t="shared" ref="W460:AL460" si="149">SUM(W445:W459)</f>
        <v>0</v>
      </c>
      <c r="X460" s="85">
        <f t="shared" si="149"/>
        <v>0</v>
      </c>
      <c r="Y460" s="85">
        <f t="shared" si="149"/>
        <v>26.834577111366656</v>
      </c>
      <c r="Z460" s="85">
        <f t="shared" si="149"/>
        <v>2163.1065845960929</v>
      </c>
      <c r="AA460" s="85">
        <f t="shared" si="149"/>
        <v>1581.6094344553305</v>
      </c>
      <c r="AB460" s="85">
        <f t="shared" si="149"/>
        <v>44.837460463084284</v>
      </c>
      <c r="AC460" s="85">
        <f t="shared" si="149"/>
        <v>0</v>
      </c>
      <c r="AD460" s="85">
        <f t="shared" si="149"/>
        <v>9885.9135072795652</v>
      </c>
      <c r="AE460" s="85">
        <f t="shared" si="149"/>
        <v>0</v>
      </c>
      <c r="AF460" s="85">
        <f t="shared" si="149"/>
        <v>24.83192738629478</v>
      </c>
      <c r="AG460" s="85">
        <f t="shared" si="149"/>
        <v>6.7559007379016531</v>
      </c>
      <c r="AH460" s="85">
        <f t="shared" si="149"/>
        <v>0</v>
      </c>
      <c r="AI460" s="85">
        <f t="shared" si="149"/>
        <v>0</v>
      </c>
      <c r="AJ460" s="85">
        <f t="shared" si="149"/>
        <v>0</v>
      </c>
      <c r="AK460" s="85">
        <f t="shared" si="149"/>
        <v>0.43138808067292622</v>
      </c>
      <c r="AL460" s="85">
        <f t="shared" si="149"/>
        <v>0</v>
      </c>
      <c r="AM460" s="85">
        <f>SUM(AM445:AM459)</f>
        <v>2493.4379727735927</v>
      </c>
      <c r="AN460" s="84">
        <f>SUM(W460:AM460)</f>
        <v>16227.758752883901</v>
      </c>
      <c r="AO460" s="86">
        <f>+AN460+V460</f>
        <v>21305.250449415289</v>
      </c>
      <c r="AP460" s="38"/>
      <c r="CJ460">
        <v>0</v>
      </c>
      <c r="DA460">
        <v>0</v>
      </c>
      <c r="DN460">
        <v>0</v>
      </c>
      <c r="DQ460" s="38"/>
      <c r="DR460" s="38"/>
      <c r="DS460" s="38"/>
      <c r="DT460" s="38"/>
      <c r="DU460" s="38"/>
      <c r="DV460" s="38"/>
      <c r="DW460" s="38"/>
      <c r="DX460" s="38"/>
      <c r="DY460" s="38"/>
      <c r="DZ460" s="38"/>
      <c r="EA460" s="38">
        <v>0</v>
      </c>
      <c r="EB460" s="38"/>
      <c r="ER460" s="38"/>
      <c r="ES460" s="38"/>
      <c r="ET460" s="38"/>
      <c r="EU460" s="38"/>
      <c r="EV460" s="38"/>
      <c r="EW460" s="38"/>
      <c r="EX460" s="38"/>
      <c r="EY460" s="38"/>
      <c r="EZ460" s="38"/>
      <c r="FP460" s="38"/>
      <c r="FQ460" s="38"/>
      <c r="FR460" s="38"/>
      <c r="FS460" s="38"/>
      <c r="FT460" s="38"/>
      <c r="FU460" s="38"/>
      <c r="FV460" s="38"/>
      <c r="GS460">
        <v>0</v>
      </c>
      <c r="HF460">
        <v>0</v>
      </c>
    </row>
    <row r="461" spans="1:228" x14ac:dyDescent="0.25">
      <c r="AP461" s="38"/>
      <c r="CJ461">
        <v>0</v>
      </c>
      <c r="DA461">
        <v>0</v>
      </c>
      <c r="DN461">
        <v>0</v>
      </c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>
        <v>0</v>
      </c>
      <c r="EB461" s="38"/>
      <c r="ER461" s="38"/>
      <c r="ES461" s="38"/>
      <c r="ET461" s="38"/>
      <c r="EU461" s="38"/>
      <c r="EV461" s="38"/>
      <c r="EW461" s="38"/>
      <c r="EX461" s="38"/>
      <c r="EY461" s="38"/>
      <c r="EZ461" s="38"/>
      <c r="FP461" s="38"/>
      <c r="FQ461" s="38"/>
      <c r="FR461" s="38"/>
      <c r="FS461" s="38"/>
      <c r="FT461" s="38"/>
      <c r="FU461" s="38"/>
      <c r="FV461" s="38"/>
      <c r="GS461">
        <v>0</v>
      </c>
      <c r="HF461">
        <v>0</v>
      </c>
    </row>
    <row r="462" spans="1:228" x14ac:dyDescent="0.25">
      <c r="CJ462">
        <v>0</v>
      </c>
      <c r="DA462" s="37">
        <v>0</v>
      </c>
      <c r="DB462" s="37"/>
      <c r="DN462">
        <v>0</v>
      </c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>
        <v>0</v>
      </c>
      <c r="EB462" s="38"/>
      <c r="EF462" s="38"/>
      <c r="EG462" s="38"/>
      <c r="EH462" s="38"/>
      <c r="EI462" s="38"/>
      <c r="EJ462" s="38"/>
      <c r="EK462" s="38"/>
      <c r="EL462" s="38"/>
      <c r="EM462" s="38"/>
      <c r="EN462" s="38"/>
      <c r="ER462" s="38"/>
      <c r="ES462" s="38"/>
      <c r="ET462" s="38"/>
      <c r="EU462" s="38"/>
      <c r="EV462" s="38"/>
      <c r="EW462" s="38"/>
      <c r="EX462" s="38"/>
      <c r="EY462" s="38"/>
      <c r="EZ462" s="38"/>
      <c r="FP462" s="38"/>
      <c r="FQ462" s="38"/>
      <c r="FR462" s="38"/>
      <c r="FS462" s="38"/>
      <c r="FT462" s="38"/>
      <c r="FU462" s="38"/>
      <c r="FV462" s="38"/>
      <c r="GS462">
        <v>0</v>
      </c>
      <c r="HF462">
        <v>0</v>
      </c>
    </row>
    <row r="463" spans="1:228" x14ac:dyDescent="0.25">
      <c r="A463" s="1"/>
      <c r="B463" s="99" t="s">
        <v>163</v>
      </c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S463" t="s">
        <v>128</v>
      </c>
      <c r="CJ463">
        <v>0</v>
      </c>
      <c r="DA463" s="37">
        <v>0</v>
      </c>
      <c r="DB463" s="37"/>
      <c r="DN463">
        <v>0</v>
      </c>
      <c r="DQ463" s="38"/>
      <c r="DR463" s="38"/>
      <c r="DS463" s="38"/>
      <c r="DT463" s="38"/>
      <c r="DU463" s="38"/>
      <c r="DV463" s="38"/>
      <c r="DW463" s="38"/>
      <c r="DX463" s="38"/>
      <c r="DY463" s="38"/>
      <c r="DZ463" s="38"/>
      <c r="EA463" s="38">
        <v>0</v>
      </c>
      <c r="EB463" s="38"/>
      <c r="EF463" s="38"/>
      <c r="EG463" s="38"/>
      <c r="EH463" s="38"/>
      <c r="EI463" s="38"/>
      <c r="EJ463" s="38"/>
      <c r="EK463" s="38"/>
      <c r="EL463" s="38"/>
      <c r="EM463" s="38"/>
      <c r="EN463" s="38"/>
      <c r="FD463" s="38"/>
      <c r="FE463" s="38"/>
      <c r="FF463" s="38"/>
      <c r="FG463" s="38"/>
      <c r="FH463" s="38"/>
      <c r="FI463" s="38"/>
      <c r="FJ463" s="38"/>
      <c r="FK463" s="38"/>
      <c r="FL463" s="38"/>
      <c r="FP463" s="38"/>
      <c r="FQ463" s="38"/>
      <c r="FR463" s="38"/>
      <c r="FS463" s="38"/>
      <c r="FT463" s="38"/>
      <c r="FU463" s="38"/>
      <c r="FV463" s="38"/>
      <c r="GS463">
        <v>0</v>
      </c>
      <c r="HF463">
        <v>0</v>
      </c>
    </row>
    <row r="464" spans="1:228" ht="15" customHeight="1" x14ac:dyDescent="0.25">
      <c r="A464" s="2"/>
      <c r="B464" s="3"/>
      <c r="C464" s="4"/>
      <c r="D464" s="88" t="s">
        <v>0</v>
      </c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9"/>
      <c r="W464" s="90" t="s">
        <v>1</v>
      </c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2"/>
      <c r="AO464" s="5"/>
      <c r="AQ464" t="s">
        <v>150</v>
      </c>
      <c r="AS464" t="s">
        <v>95</v>
      </c>
      <c r="BF464" s="38" t="s">
        <v>162</v>
      </c>
      <c r="BG464" s="38"/>
      <c r="BH464" s="38"/>
      <c r="BI464" s="38" t="s">
        <v>95</v>
      </c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U464" t="s">
        <v>162</v>
      </c>
      <c r="BW464" t="s">
        <v>95</v>
      </c>
      <c r="CP464" t="s">
        <v>164</v>
      </c>
      <c r="CR464" t="s">
        <v>95</v>
      </c>
      <c r="DA464">
        <v>0</v>
      </c>
      <c r="DE464" t="s">
        <v>162</v>
      </c>
      <c r="DG464" t="s">
        <v>95</v>
      </c>
      <c r="DN464">
        <v>0</v>
      </c>
      <c r="DQ464" s="38" t="s">
        <v>162</v>
      </c>
      <c r="DR464" s="38"/>
      <c r="DS464" s="38" t="s">
        <v>95</v>
      </c>
      <c r="DT464" s="38"/>
      <c r="DU464" s="38"/>
      <c r="DV464" s="38"/>
      <c r="DW464" s="38"/>
      <c r="DX464" s="38"/>
      <c r="DY464" s="38"/>
      <c r="DZ464" s="38"/>
      <c r="EA464" s="38"/>
      <c r="EB464" s="38"/>
      <c r="ED464" t="s">
        <v>164</v>
      </c>
      <c r="EF464" t="s">
        <v>95</v>
      </c>
      <c r="EP464" t="s">
        <v>165</v>
      </c>
      <c r="ER464" t="s">
        <v>95</v>
      </c>
      <c r="FB464" t="s">
        <v>162</v>
      </c>
      <c r="FD464" t="s">
        <v>95</v>
      </c>
      <c r="GK464" t="s">
        <v>162</v>
      </c>
      <c r="GM464" t="s">
        <v>95</v>
      </c>
      <c r="GW464" t="s">
        <v>162</v>
      </c>
      <c r="GY464" t="s">
        <v>95</v>
      </c>
      <c r="HR464" t="s">
        <v>150</v>
      </c>
      <c r="HT464" t="s">
        <v>95</v>
      </c>
    </row>
    <row r="465" spans="1:229" s="43" customFormat="1" ht="15" customHeight="1" x14ac:dyDescent="0.25">
      <c r="A465" s="2"/>
      <c r="B465" s="2" t="str">
        <f>+AQ464</f>
        <v>DEPARTAMENTO DE SAN MARTÍN</v>
      </c>
      <c r="C465" s="6"/>
      <c r="D465" s="53" t="s">
        <v>2</v>
      </c>
      <c r="E465" s="54" t="s">
        <v>3</v>
      </c>
      <c r="F465" s="54" t="s">
        <v>4</v>
      </c>
      <c r="G465" s="54" t="s">
        <v>5</v>
      </c>
      <c r="H465" s="54" t="s">
        <v>6</v>
      </c>
      <c r="I465" s="54" t="s">
        <v>7</v>
      </c>
      <c r="J465" s="54" t="s">
        <v>8</v>
      </c>
      <c r="K465" s="54" t="s">
        <v>9</v>
      </c>
      <c r="L465" s="54" t="s">
        <v>10</v>
      </c>
      <c r="M465" s="54" t="s">
        <v>11</v>
      </c>
      <c r="N465" s="54" t="s">
        <v>12</v>
      </c>
      <c r="O465" s="54" t="s">
        <v>13</v>
      </c>
      <c r="P465" s="54" t="s">
        <v>14</v>
      </c>
      <c r="Q465" s="54" t="s">
        <v>15</v>
      </c>
      <c r="R465" s="54" t="s">
        <v>16</v>
      </c>
      <c r="S465" s="54" t="s">
        <v>17</v>
      </c>
      <c r="T465" s="54" t="s">
        <v>18</v>
      </c>
      <c r="U465" s="55" t="s">
        <v>19</v>
      </c>
      <c r="V465" s="56" t="s">
        <v>20</v>
      </c>
      <c r="W465" s="53" t="s">
        <v>21</v>
      </c>
      <c r="X465" s="54" t="s">
        <v>22</v>
      </c>
      <c r="Y465" s="54" t="s">
        <v>23</v>
      </c>
      <c r="Z465" s="54" t="s">
        <v>24</v>
      </c>
      <c r="AA465" s="54" t="s">
        <v>25</v>
      </c>
      <c r="AB465" s="54" t="s">
        <v>26</v>
      </c>
      <c r="AC465" s="54" t="s">
        <v>27</v>
      </c>
      <c r="AD465" s="54" t="s">
        <v>28</v>
      </c>
      <c r="AE465" s="54" t="s">
        <v>29</v>
      </c>
      <c r="AF465" s="54" t="s">
        <v>30</v>
      </c>
      <c r="AG465" s="54" t="s">
        <v>31</v>
      </c>
      <c r="AH465" s="54" t="s">
        <v>32</v>
      </c>
      <c r="AI465" s="54" t="s">
        <v>33</v>
      </c>
      <c r="AJ465" s="54" t="s">
        <v>34</v>
      </c>
      <c r="AK465" s="54" t="s">
        <v>35</v>
      </c>
      <c r="AL465" s="54" t="s">
        <v>36</v>
      </c>
      <c r="AM465" s="54" t="s">
        <v>37</v>
      </c>
      <c r="AN465" s="57" t="s">
        <v>38</v>
      </c>
      <c r="AO465" s="57" t="s">
        <v>39</v>
      </c>
      <c r="AS465" s="43" t="s">
        <v>106</v>
      </c>
      <c r="AT465" s="43" t="s">
        <v>72</v>
      </c>
      <c r="AU465" s="43" t="s">
        <v>96</v>
      </c>
      <c r="AV465" s="43" t="s">
        <v>43</v>
      </c>
      <c r="AW465" s="43" t="s">
        <v>107</v>
      </c>
      <c r="AX465" s="43" t="s">
        <v>97</v>
      </c>
      <c r="AY465" s="43" t="s">
        <v>98</v>
      </c>
      <c r="AZ465" s="43" t="s">
        <v>99</v>
      </c>
      <c r="BA465" s="43" t="s">
        <v>44</v>
      </c>
      <c r="BB465" s="43" t="s">
        <v>100</v>
      </c>
      <c r="BC465" s="43" t="s">
        <v>101</v>
      </c>
      <c r="BD465" s="43" t="s">
        <v>102</v>
      </c>
      <c r="BF465" s="52" t="s">
        <v>77</v>
      </c>
      <c r="BG465" s="52"/>
      <c r="BH465" s="52" t="s">
        <v>106</v>
      </c>
      <c r="BI465" s="52" t="s">
        <v>96</v>
      </c>
      <c r="BJ465" s="52" t="s">
        <v>72</v>
      </c>
      <c r="BK465" s="52" t="s">
        <v>43</v>
      </c>
      <c r="BL465" s="52" t="s">
        <v>61</v>
      </c>
      <c r="BM465" s="52" t="s">
        <v>97</v>
      </c>
      <c r="BN465" s="52" t="s">
        <v>110</v>
      </c>
      <c r="BO465" s="52" t="s">
        <v>67</v>
      </c>
      <c r="BP465" s="52" t="s">
        <v>98</v>
      </c>
      <c r="BQ465" s="52" t="s">
        <v>99</v>
      </c>
      <c r="BR465" s="52" t="s">
        <v>63</v>
      </c>
      <c r="BS465" s="52" t="s">
        <v>76</v>
      </c>
      <c r="BU465" s="43" t="s">
        <v>116</v>
      </c>
      <c r="BW465" s="43" t="s">
        <v>74</v>
      </c>
      <c r="BX465" s="43" t="s">
        <v>96</v>
      </c>
      <c r="BY465" s="43" t="s">
        <v>72</v>
      </c>
      <c r="BZ465" s="43" t="s">
        <v>43</v>
      </c>
      <c r="CA465" s="43" t="s">
        <v>61</v>
      </c>
      <c r="CB465" s="43" t="s">
        <v>110</v>
      </c>
      <c r="CC465" s="43" t="s">
        <v>111</v>
      </c>
      <c r="CD465" s="43" t="s">
        <v>112</v>
      </c>
      <c r="CE465" s="43" t="s">
        <v>59</v>
      </c>
      <c r="CF465" s="43" t="s">
        <v>97</v>
      </c>
      <c r="CG465" s="43" t="s">
        <v>113</v>
      </c>
      <c r="CH465" s="43" t="s">
        <v>68</v>
      </c>
      <c r="CI465" s="43" t="s">
        <v>98</v>
      </c>
      <c r="CJ465" s="43" t="s">
        <v>99</v>
      </c>
      <c r="CK465" s="43" t="s">
        <v>63</v>
      </c>
      <c r="CL465" s="43" t="s">
        <v>114</v>
      </c>
      <c r="CM465" s="43" t="s">
        <v>115</v>
      </c>
      <c r="CN465" s="43" t="s">
        <v>76</v>
      </c>
      <c r="CO465"/>
      <c r="CP465" s="43" t="s">
        <v>77</v>
      </c>
      <c r="CR465" s="43" t="s">
        <v>106</v>
      </c>
      <c r="CS465" s="43" t="s">
        <v>96</v>
      </c>
      <c r="CT465" s="43" t="s">
        <v>72</v>
      </c>
      <c r="CU465" s="43" t="s">
        <v>43</v>
      </c>
      <c r="CV465" s="43" t="s">
        <v>61</v>
      </c>
      <c r="CW465" s="43" t="s">
        <v>97</v>
      </c>
      <c r="CX465" s="43" t="s">
        <v>113</v>
      </c>
      <c r="CY465" s="43" t="s">
        <v>68</v>
      </c>
      <c r="CZ465" s="43" t="s">
        <v>98</v>
      </c>
      <c r="DA465" s="43" t="s">
        <v>99</v>
      </c>
      <c r="DB465" s="43" t="s">
        <v>63</v>
      </c>
      <c r="DC465" s="43" t="s">
        <v>76</v>
      </c>
      <c r="DD465"/>
      <c r="DE465" s="43" t="s">
        <v>77</v>
      </c>
      <c r="DG465" s="43" t="s">
        <v>106</v>
      </c>
      <c r="DH465" s="43" t="s">
        <v>96</v>
      </c>
      <c r="DI465" s="43" t="s">
        <v>72</v>
      </c>
      <c r="DJ465" s="43" t="s">
        <v>43</v>
      </c>
      <c r="DK465" s="43" t="s">
        <v>61</v>
      </c>
      <c r="DL465" s="43" t="s">
        <v>97</v>
      </c>
      <c r="DM465" s="43" t="s">
        <v>98</v>
      </c>
      <c r="DN465" s="43" t="s">
        <v>99</v>
      </c>
      <c r="DO465" s="43" t="s">
        <v>76</v>
      </c>
      <c r="DP465"/>
      <c r="DQ465" s="52" t="s">
        <v>77</v>
      </c>
      <c r="DR465" s="52"/>
      <c r="DS465" s="52" t="s">
        <v>106</v>
      </c>
      <c r="DT465" s="52" t="s">
        <v>96</v>
      </c>
      <c r="DU465" s="52" t="s">
        <v>72</v>
      </c>
      <c r="DV465" s="52" t="s">
        <v>43</v>
      </c>
      <c r="DW465" s="52" t="s">
        <v>61</v>
      </c>
      <c r="DX465" s="52" t="s">
        <v>45</v>
      </c>
      <c r="DY465" s="52" t="s">
        <v>97</v>
      </c>
      <c r="DZ465" s="52" t="s">
        <v>98</v>
      </c>
      <c r="EA465" s="52" t="s">
        <v>99</v>
      </c>
      <c r="EB465" s="52" t="s">
        <v>76</v>
      </c>
      <c r="EC465"/>
      <c r="ED465" s="43" t="s">
        <v>77</v>
      </c>
      <c r="EF465" s="43" t="s">
        <v>106</v>
      </c>
      <c r="EG465" s="43" t="s">
        <v>96</v>
      </c>
      <c r="EH465" s="43" t="s">
        <v>72</v>
      </c>
      <c r="EI465" s="43" t="s">
        <v>43</v>
      </c>
      <c r="EJ465" s="43" t="s">
        <v>61</v>
      </c>
      <c r="EK465" s="43" t="s">
        <v>97</v>
      </c>
      <c r="EL465" s="43" t="s">
        <v>98</v>
      </c>
      <c r="EM465" s="43" t="s">
        <v>99</v>
      </c>
      <c r="EN465" s="43" t="s">
        <v>76</v>
      </c>
      <c r="EP465" s="43" t="s">
        <v>77</v>
      </c>
      <c r="ER465" s="43" t="s">
        <v>106</v>
      </c>
      <c r="ES465" s="43" t="s">
        <v>96</v>
      </c>
      <c r="ET465" s="43" t="s">
        <v>63</v>
      </c>
      <c r="EU465" s="43" t="s">
        <v>43</v>
      </c>
      <c r="EV465" s="43" t="s">
        <v>125</v>
      </c>
      <c r="EW465" s="43" t="s">
        <v>97</v>
      </c>
      <c r="EX465" s="43" t="s">
        <v>98</v>
      </c>
      <c r="EY465" s="43" t="s">
        <v>99</v>
      </c>
      <c r="EZ465" s="43" t="s">
        <v>76</v>
      </c>
      <c r="FB465" s="43" t="s">
        <v>77</v>
      </c>
      <c r="FD465" s="43" t="s">
        <v>106</v>
      </c>
      <c r="FE465" s="43" t="s">
        <v>96</v>
      </c>
      <c r="FF465" s="43" t="s">
        <v>72</v>
      </c>
      <c r="FG465" s="43" t="s">
        <v>43</v>
      </c>
      <c r="FH465" s="43" t="s">
        <v>61</v>
      </c>
      <c r="FI465" s="43" t="s">
        <v>97</v>
      </c>
      <c r="FJ465" s="43" t="s">
        <v>98</v>
      </c>
      <c r="FK465" s="43" t="s">
        <v>99</v>
      </c>
      <c r="FL465" s="43" t="s">
        <v>76</v>
      </c>
      <c r="GK465" s="43" t="s">
        <v>116</v>
      </c>
      <c r="GM465" s="43" t="s">
        <v>74</v>
      </c>
      <c r="GN465" s="43" t="s">
        <v>96</v>
      </c>
      <c r="GO465" s="43" t="s">
        <v>72</v>
      </c>
      <c r="GP465" s="43" t="s">
        <v>43</v>
      </c>
      <c r="GQ465" s="43" t="s">
        <v>61</v>
      </c>
      <c r="GR465" s="43" t="s">
        <v>98</v>
      </c>
      <c r="GS465" s="43" t="s">
        <v>99</v>
      </c>
      <c r="GT465" s="43" t="s">
        <v>63</v>
      </c>
      <c r="GU465" s="43" t="s">
        <v>76</v>
      </c>
      <c r="GV465"/>
      <c r="GW465" s="43" t="s">
        <v>116</v>
      </c>
      <c r="GY465" s="43" t="s">
        <v>106</v>
      </c>
      <c r="GZ465" s="43" t="s">
        <v>96</v>
      </c>
      <c r="HA465" s="43" t="s">
        <v>72</v>
      </c>
      <c r="HB465" s="43" t="s">
        <v>43</v>
      </c>
      <c r="HC465" s="43" t="s">
        <v>61</v>
      </c>
      <c r="HD465" s="43" t="s">
        <v>67</v>
      </c>
      <c r="HE465" s="43" t="s">
        <v>98</v>
      </c>
      <c r="HF465" s="43" t="s">
        <v>99</v>
      </c>
      <c r="HG465" s="43" t="s">
        <v>76</v>
      </c>
      <c r="HH465"/>
      <c r="HR465" s="43" t="s">
        <v>116</v>
      </c>
      <c r="HT465" s="43" t="s">
        <v>125</v>
      </c>
      <c r="HU465" s="43" t="s">
        <v>76</v>
      </c>
    </row>
    <row r="466" spans="1:229" ht="27" x14ac:dyDescent="0.25">
      <c r="A466" s="12"/>
      <c r="B466" s="13"/>
      <c r="C466" s="14"/>
      <c r="D466" s="15" t="s">
        <v>40</v>
      </c>
      <c r="E466" s="16" t="s">
        <v>41</v>
      </c>
      <c r="F466" s="16" t="s">
        <v>42</v>
      </c>
      <c r="G466" s="16" t="s">
        <v>43</v>
      </c>
      <c r="H466" s="16" t="s">
        <v>44</v>
      </c>
      <c r="I466" s="17" t="s">
        <v>45</v>
      </c>
      <c r="J466" s="17" t="s">
        <v>46</v>
      </c>
      <c r="K466" s="16" t="s">
        <v>47</v>
      </c>
      <c r="L466" s="16" t="s">
        <v>48</v>
      </c>
      <c r="M466" s="16" t="s">
        <v>49</v>
      </c>
      <c r="N466" s="16" t="s">
        <v>50</v>
      </c>
      <c r="O466" s="17" t="s">
        <v>51</v>
      </c>
      <c r="P466" s="17" t="s">
        <v>52</v>
      </c>
      <c r="Q466" s="16" t="s">
        <v>53</v>
      </c>
      <c r="R466" s="16" t="s">
        <v>54</v>
      </c>
      <c r="S466" s="16" t="s">
        <v>55</v>
      </c>
      <c r="T466" s="16" t="s">
        <v>56</v>
      </c>
      <c r="U466" s="18" t="s">
        <v>57</v>
      </c>
      <c r="V466" s="19" t="s">
        <v>58</v>
      </c>
      <c r="W466" s="20" t="s">
        <v>59</v>
      </c>
      <c r="X466" s="16" t="s">
        <v>60</v>
      </c>
      <c r="Y466" s="16" t="s">
        <v>61</v>
      </c>
      <c r="Z466" s="16" t="s">
        <v>62</v>
      </c>
      <c r="AA466" s="16" t="s">
        <v>63</v>
      </c>
      <c r="AB466" s="17" t="s">
        <v>64</v>
      </c>
      <c r="AC466" s="16" t="s">
        <v>65</v>
      </c>
      <c r="AD466" s="16" t="s">
        <v>178</v>
      </c>
      <c r="AE466" s="16" t="s">
        <v>179</v>
      </c>
      <c r="AF466" s="16" t="s">
        <v>67</v>
      </c>
      <c r="AG466" s="16" t="s">
        <v>68</v>
      </c>
      <c r="AH466" s="17" t="s">
        <v>69</v>
      </c>
      <c r="AI466" s="17" t="s">
        <v>70</v>
      </c>
      <c r="AJ466" s="16" t="s">
        <v>71</v>
      </c>
      <c r="AK466" s="16" t="s">
        <v>72</v>
      </c>
      <c r="AL466" s="16" t="s">
        <v>73</v>
      </c>
      <c r="AM466" s="16" t="s">
        <v>74</v>
      </c>
      <c r="AN466" s="21" t="s">
        <v>75</v>
      </c>
      <c r="AO466" s="21" t="s">
        <v>76</v>
      </c>
      <c r="AQ466" t="s">
        <v>93</v>
      </c>
      <c r="AR466" t="s">
        <v>83</v>
      </c>
      <c r="AS466" s="38">
        <v>57.844731211421042</v>
      </c>
      <c r="AT466" s="38">
        <v>0</v>
      </c>
      <c r="AU466" s="38">
        <v>0</v>
      </c>
      <c r="AV466" s="38">
        <v>0</v>
      </c>
      <c r="AW466" s="38">
        <v>0</v>
      </c>
      <c r="AX466" s="38">
        <v>0</v>
      </c>
      <c r="AY466" s="38">
        <v>0</v>
      </c>
      <c r="AZ466" s="38">
        <v>0</v>
      </c>
      <c r="BA466" s="38">
        <v>0</v>
      </c>
      <c r="BB466" s="38">
        <v>0</v>
      </c>
      <c r="BC466" s="38">
        <v>0</v>
      </c>
      <c r="BD466" s="38">
        <v>57.844731211421042</v>
      </c>
      <c r="BF466" s="38" t="s">
        <v>93</v>
      </c>
      <c r="BG466" s="38" t="s">
        <v>83</v>
      </c>
      <c r="BH466" s="38">
        <v>38.982831539413461</v>
      </c>
      <c r="BI466" s="38">
        <v>0</v>
      </c>
      <c r="BJ466" s="38">
        <v>0</v>
      </c>
      <c r="BK466" s="38">
        <v>0</v>
      </c>
      <c r="BL466" s="38">
        <v>0</v>
      </c>
      <c r="BM466" s="38">
        <v>0</v>
      </c>
      <c r="BN466" s="38">
        <v>0</v>
      </c>
      <c r="BO466" s="38">
        <v>0</v>
      </c>
      <c r="BP466" s="38">
        <v>0</v>
      </c>
      <c r="BQ466" s="38">
        <v>0</v>
      </c>
      <c r="BR466" s="38">
        <v>0</v>
      </c>
      <c r="BS466" s="38">
        <v>38.982831539413461</v>
      </c>
      <c r="BT466" s="38"/>
      <c r="BU466" t="s">
        <v>93</v>
      </c>
      <c r="BV466" t="s">
        <v>78</v>
      </c>
      <c r="BW466" s="38">
        <v>15.394490593213531</v>
      </c>
      <c r="BX466" s="38">
        <v>118.79016227087921</v>
      </c>
      <c r="BY466" s="38">
        <v>0</v>
      </c>
      <c r="BZ466" s="38">
        <v>92.75484417579581</v>
      </c>
      <c r="CA466" s="38">
        <v>9.9194991945905464</v>
      </c>
      <c r="CB466" s="38">
        <v>22.776266992115698</v>
      </c>
      <c r="CC466" s="38">
        <v>469.65686373252902</v>
      </c>
      <c r="CD466" s="38">
        <v>14.625147101591301</v>
      </c>
      <c r="CE466" s="38">
        <v>0</v>
      </c>
      <c r="CF466" s="38"/>
      <c r="CG466" s="38">
        <v>56.395335124469689</v>
      </c>
      <c r="CH466" s="38">
        <v>3.3171745499643785</v>
      </c>
      <c r="CI466" s="38"/>
      <c r="CJ466" s="38">
        <v>71.485848051395692</v>
      </c>
      <c r="CK466" s="38">
        <v>0</v>
      </c>
      <c r="CL466" s="38">
        <v>0</v>
      </c>
      <c r="CM466" s="38">
        <v>81.130610000000004</v>
      </c>
      <c r="CN466" s="38">
        <v>956.24624178654506</v>
      </c>
      <c r="CP466" t="s">
        <v>93</v>
      </c>
      <c r="CQ466" t="s">
        <v>78</v>
      </c>
      <c r="CR466" s="38">
        <v>4.9198825732500415</v>
      </c>
      <c r="CS466" s="38">
        <v>0</v>
      </c>
      <c r="CT466" s="38">
        <v>0</v>
      </c>
      <c r="CU466" s="38">
        <v>0</v>
      </c>
      <c r="CV466" s="38">
        <v>0</v>
      </c>
      <c r="CW466" s="38">
        <v>0</v>
      </c>
      <c r="CX466" s="38">
        <v>0</v>
      </c>
      <c r="CY466" s="38">
        <v>0</v>
      </c>
      <c r="CZ466" s="38">
        <v>0</v>
      </c>
      <c r="DA466" s="38">
        <v>0</v>
      </c>
      <c r="DB466" s="38">
        <v>0</v>
      </c>
      <c r="DC466" s="38">
        <v>4.9198825732500415</v>
      </c>
      <c r="DE466" t="s">
        <v>93</v>
      </c>
      <c r="DF466" t="s">
        <v>81</v>
      </c>
      <c r="DG466" s="38">
        <v>6.0128558645813866E-2</v>
      </c>
      <c r="DH466" s="38">
        <v>0</v>
      </c>
      <c r="DI466" s="38">
        <v>0</v>
      </c>
      <c r="DJ466" s="38">
        <v>0</v>
      </c>
      <c r="DK466" s="38">
        <v>0</v>
      </c>
      <c r="DL466" s="38">
        <v>0</v>
      </c>
      <c r="DM466" s="38">
        <v>2.4435529960984685</v>
      </c>
      <c r="DN466" s="38">
        <v>0.50000207957289644</v>
      </c>
      <c r="DO466" s="38">
        <f>+SUM(DG466:DN466)</f>
        <v>3.0036836343171789</v>
      </c>
      <c r="DQ466" s="38" t="s">
        <v>93</v>
      </c>
      <c r="DR466" s="38" t="s">
        <v>81</v>
      </c>
      <c r="DS466" s="38">
        <v>118.80518211067952</v>
      </c>
      <c r="DT466" s="38">
        <v>3.5282165374175741E-11</v>
      </c>
      <c r="DU466" s="38">
        <v>0</v>
      </c>
      <c r="DV466" s="38">
        <v>0</v>
      </c>
      <c r="DW466" s="38">
        <v>0</v>
      </c>
      <c r="DX466" s="38"/>
      <c r="DY466" s="38">
        <v>0</v>
      </c>
      <c r="DZ466" s="38">
        <v>3.7705835037943469</v>
      </c>
      <c r="EA466" s="38">
        <v>82.142237741806028</v>
      </c>
      <c r="EB466" s="38">
        <v>204.71800335631519</v>
      </c>
      <c r="ED466" t="s">
        <v>93</v>
      </c>
      <c r="EE466" t="s">
        <v>83</v>
      </c>
      <c r="EF466" s="38">
        <v>2.2523561608181537</v>
      </c>
      <c r="EG466" s="38">
        <v>0</v>
      </c>
      <c r="EH466" s="38">
        <v>0</v>
      </c>
      <c r="EI466" s="38">
        <v>0</v>
      </c>
      <c r="EJ466" s="38">
        <v>0</v>
      </c>
      <c r="EK466" s="38">
        <v>0</v>
      </c>
      <c r="EL466" s="38">
        <v>0</v>
      </c>
      <c r="EM466" s="38">
        <v>0</v>
      </c>
      <c r="EN466" s="38">
        <v>2.2523561608181537</v>
      </c>
      <c r="EP466" t="s">
        <v>93</v>
      </c>
      <c r="EQ466" t="s">
        <v>83</v>
      </c>
      <c r="ER466" s="38">
        <v>2.0524397451981606</v>
      </c>
      <c r="ES466" s="38">
        <v>0</v>
      </c>
      <c r="ET466" s="38">
        <v>0</v>
      </c>
      <c r="EU466" s="38">
        <v>0</v>
      </c>
      <c r="EV466" s="38">
        <v>0</v>
      </c>
      <c r="EW466" s="38">
        <v>0</v>
      </c>
      <c r="EX466" s="38">
        <v>0</v>
      </c>
      <c r="EY466" s="38">
        <v>0</v>
      </c>
      <c r="EZ466" s="38">
        <v>2.0524397451981606</v>
      </c>
      <c r="FB466" t="s">
        <v>93</v>
      </c>
      <c r="FC466" t="s">
        <v>83</v>
      </c>
      <c r="FD466" s="38">
        <v>2.7127190572231323</v>
      </c>
      <c r="FE466" s="38">
        <v>0</v>
      </c>
      <c r="FF466" s="38">
        <v>0</v>
      </c>
      <c r="FG466" s="38">
        <v>0</v>
      </c>
      <c r="FH466" s="38">
        <v>0</v>
      </c>
      <c r="FI466" s="38">
        <v>0</v>
      </c>
      <c r="FJ466" s="38">
        <v>0</v>
      </c>
      <c r="FK466" s="38">
        <v>0</v>
      </c>
      <c r="FL466" s="38">
        <v>2.7127190572231323</v>
      </c>
      <c r="FP466" s="38"/>
      <c r="FQ466" s="38"/>
      <c r="FR466" s="38"/>
      <c r="FS466" s="38"/>
      <c r="FT466" s="38"/>
      <c r="FU466" s="38"/>
      <c r="FV466" s="38"/>
      <c r="GK466" t="s">
        <v>93</v>
      </c>
      <c r="GL466" s="38" t="s">
        <v>80</v>
      </c>
      <c r="GM466" s="38">
        <v>0</v>
      </c>
      <c r="GN466" s="38"/>
      <c r="GO466" s="38"/>
      <c r="GP466" s="38"/>
      <c r="GQ466" s="38"/>
      <c r="GR466" s="38"/>
      <c r="GS466" s="38"/>
      <c r="GT466" s="38"/>
      <c r="GU466" s="38">
        <v>0</v>
      </c>
      <c r="GW466" t="s">
        <v>93</v>
      </c>
      <c r="GX466" t="s">
        <v>166</v>
      </c>
      <c r="GY466" s="38">
        <v>0</v>
      </c>
      <c r="GZ466" s="38">
        <v>0</v>
      </c>
      <c r="HA466" s="38"/>
      <c r="HB466" s="38"/>
      <c r="HC466" s="38"/>
      <c r="HD466" s="38">
        <v>0</v>
      </c>
      <c r="HE466" s="38">
        <v>801.50063863322282</v>
      </c>
      <c r="HF466" s="38">
        <v>0</v>
      </c>
      <c r="HG466" s="38">
        <v>801.50063863322282</v>
      </c>
      <c r="HR466" t="s">
        <v>93</v>
      </c>
      <c r="HS466" t="s">
        <v>126</v>
      </c>
      <c r="HT466">
        <v>78.37758186693479</v>
      </c>
      <c r="HU466">
        <v>78.37758186693479</v>
      </c>
    </row>
    <row r="467" spans="1:229" ht="18" customHeight="1" x14ac:dyDescent="0.25">
      <c r="A467" s="93" t="s">
        <v>77</v>
      </c>
      <c r="B467" s="96" t="s">
        <v>93</v>
      </c>
      <c r="C467" s="23" t="s">
        <v>78</v>
      </c>
      <c r="D467" s="71">
        <v>469.65686373252902</v>
      </c>
      <c r="E467" s="72">
        <v>22.776266992115698</v>
      </c>
      <c r="F467" s="72">
        <v>14.625147101591301</v>
      </c>
      <c r="G467" s="72">
        <v>92.75484417579581</v>
      </c>
      <c r="H467" s="72"/>
      <c r="I467" s="72">
        <v>0</v>
      </c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>
        <v>81.130610000000004</v>
      </c>
      <c r="U467" s="73"/>
      <c r="V467" s="71">
        <f>SUM(D467:T467)</f>
        <v>680.94373200203188</v>
      </c>
      <c r="W467" s="71">
        <v>0</v>
      </c>
      <c r="X467" s="72"/>
      <c r="Y467" s="72">
        <v>9.9194991945905464</v>
      </c>
      <c r="Z467" s="72">
        <v>118.79016227087921</v>
      </c>
      <c r="AA467" s="72">
        <v>0</v>
      </c>
      <c r="AB467" s="72">
        <v>0</v>
      </c>
      <c r="AC467" s="72"/>
      <c r="AD467" s="72">
        <v>71.485848051395692</v>
      </c>
      <c r="AE467" s="72"/>
      <c r="AF467" s="72">
        <v>56.395335124469689</v>
      </c>
      <c r="AG467" s="72">
        <v>3.3171745499643785</v>
      </c>
      <c r="AH467" s="72"/>
      <c r="AI467" s="72">
        <v>0</v>
      </c>
      <c r="AJ467" s="72">
        <v>0</v>
      </c>
      <c r="AK467" s="72">
        <v>0</v>
      </c>
      <c r="AL467" s="72"/>
      <c r="AM467" s="72">
        <v>20.314373166463572</v>
      </c>
      <c r="AN467" s="74">
        <f>SUM(W467:AM467)</f>
        <v>280.22239235776306</v>
      </c>
      <c r="AO467" s="74">
        <f>+AN467+V467</f>
        <v>961.16612435979494</v>
      </c>
      <c r="AR467" t="s">
        <v>103</v>
      </c>
      <c r="AS467" s="38">
        <v>6.8246503876200988</v>
      </c>
      <c r="AT467" s="38">
        <v>0</v>
      </c>
      <c r="AU467" s="38">
        <v>859.10661905181689</v>
      </c>
      <c r="AV467" s="38">
        <v>3474.2501806742098</v>
      </c>
      <c r="AW467" s="38">
        <v>113.123282196657</v>
      </c>
      <c r="AX467" s="38">
        <v>0</v>
      </c>
      <c r="AY467" s="38">
        <v>0</v>
      </c>
      <c r="AZ467" s="38">
        <v>0</v>
      </c>
      <c r="BA467" s="38">
        <v>0</v>
      </c>
      <c r="BB467" s="38">
        <v>0</v>
      </c>
      <c r="BC467" s="38">
        <v>0</v>
      </c>
      <c r="BD467" s="38">
        <v>4453.3047323103037</v>
      </c>
      <c r="BF467" s="38"/>
      <c r="BG467" s="38" t="s">
        <v>109</v>
      </c>
      <c r="BH467" s="38">
        <v>8.2519308581549851</v>
      </c>
      <c r="BI467" s="38">
        <v>35.282490705284602</v>
      </c>
      <c r="BJ467" s="38">
        <v>0</v>
      </c>
      <c r="BK467" s="38">
        <v>29.687589061034522</v>
      </c>
      <c r="BL467" s="38">
        <v>8.2773358892264692</v>
      </c>
      <c r="BM467" s="38">
        <v>0</v>
      </c>
      <c r="BN467" s="38">
        <v>0</v>
      </c>
      <c r="BO467" s="38">
        <v>0</v>
      </c>
      <c r="BP467" s="38">
        <v>0</v>
      </c>
      <c r="BQ467" s="38">
        <v>0</v>
      </c>
      <c r="BR467" s="38">
        <v>0</v>
      </c>
      <c r="BS467" s="38">
        <v>81.499346513700573</v>
      </c>
      <c r="BT467" s="38"/>
      <c r="BV467" t="s">
        <v>79</v>
      </c>
      <c r="BW467" s="38">
        <v>15.700678316210077</v>
      </c>
      <c r="BX467" s="38">
        <v>0</v>
      </c>
      <c r="BY467" s="38">
        <v>0</v>
      </c>
      <c r="BZ467" s="38">
        <v>0</v>
      </c>
      <c r="CA467" s="38">
        <v>0</v>
      </c>
      <c r="CB467" s="38">
        <v>0</v>
      </c>
      <c r="CC467" s="38">
        <v>0</v>
      </c>
      <c r="CD467" s="38">
        <v>0</v>
      </c>
      <c r="CE467" s="38"/>
      <c r="CF467" s="38">
        <v>0</v>
      </c>
      <c r="CG467" s="38">
        <v>0</v>
      </c>
      <c r="CH467" s="38">
        <v>0</v>
      </c>
      <c r="CI467" s="38">
        <v>0</v>
      </c>
      <c r="CJ467" s="38">
        <v>0</v>
      </c>
      <c r="CK467" s="38"/>
      <c r="CL467" s="38"/>
      <c r="CM467" s="38"/>
      <c r="CN467" s="38">
        <v>15.700678316210077</v>
      </c>
      <c r="CQ467" t="s">
        <v>81</v>
      </c>
      <c r="CR467" s="38">
        <v>60.181189227144863</v>
      </c>
      <c r="CS467" s="38">
        <v>0</v>
      </c>
      <c r="CT467" s="38">
        <v>0</v>
      </c>
      <c r="CU467" s="38">
        <v>0</v>
      </c>
      <c r="CV467" s="38">
        <v>0</v>
      </c>
      <c r="CW467" s="38">
        <v>0</v>
      </c>
      <c r="CX467" s="38">
        <v>0</v>
      </c>
      <c r="CY467" s="38">
        <v>0</v>
      </c>
      <c r="CZ467" s="38">
        <v>0</v>
      </c>
      <c r="DA467" s="38">
        <v>545.21615556169968</v>
      </c>
      <c r="DB467" s="38">
        <v>0</v>
      </c>
      <c r="DC467" s="38">
        <v>605.39734478884452</v>
      </c>
      <c r="DF467" t="s">
        <v>83</v>
      </c>
      <c r="DG467" s="38">
        <v>4.0303888420995275E-4</v>
      </c>
      <c r="DH467" s="38">
        <v>0</v>
      </c>
      <c r="DI467" s="38">
        <v>0</v>
      </c>
      <c r="DJ467" s="38">
        <v>0</v>
      </c>
      <c r="DK467" s="38">
        <v>0</v>
      </c>
      <c r="DL467" s="38">
        <v>0</v>
      </c>
      <c r="DM467" s="38">
        <v>0</v>
      </c>
      <c r="DN467" s="38">
        <v>0</v>
      </c>
      <c r="DO467" s="38">
        <f t="shared" ref="DO467:DO476" si="150">+SUM(DG467:DN467)</f>
        <v>4.0303888420995275E-4</v>
      </c>
      <c r="DQ467" s="38"/>
      <c r="DR467" s="38" t="s">
        <v>83</v>
      </c>
      <c r="DS467" s="38">
        <v>9.0017576816730678</v>
      </c>
      <c r="DT467" s="38">
        <v>0</v>
      </c>
      <c r="DU467" s="38">
        <v>0</v>
      </c>
      <c r="DV467" s="38">
        <v>0</v>
      </c>
      <c r="DW467" s="38">
        <v>0</v>
      </c>
      <c r="DX467" s="38"/>
      <c r="DY467" s="38">
        <v>0</v>
      </c>
      <c r="DZ467" s="38">
        <v>0</v>
      </c>
      <c r="EA467" s="38">
        <v>0</v>
      </c>
      <c r="EB467" s="38">
        <v>9.0017576816730678</v>
      </c>
      <c r="EE467" t="s">
        <v>109</v>
      </c>
      <c r="EF467" s="38">
        <v>3.1284458468686387E-3</v>
      </c>
      <c r="EG467" s="38">
        <v>0.21823159684828164</v>
      </c>
      <c r="EH467" s="38">
        <v>0</v>
      </c>
      <c r="EI467" s="38">
        <v>0.94858053637727957</v>
      </c>
      <c r="EJ467" s="38">
        <v>0</v>
      </c>
      <c r="EK467" s="38">
        <v>0</v>
      </c>
      <c r="EL467" s="38">
        <v>0</v>
      </c>
      <c r="EM467" s="38">
        <v>0</v>
      </c>
      <c r="EN467" s="38">
        <v>1.1699405790724298</v>
      </c>
      <c r="EQ467" t="s">
        <v>109</v>
      </c>
      <c r="ER467" s="38">
        <v>0.38474932272000006</v>
      </c>
      <c r="ES467" s="38">
        <v>0.43255618559999998</v>
      </c>
      <c r="ET467" s="38">
        <v>0</v>
      </c>
      <c r="EU467" s="38">
        <v>0</v>
      </c>
      <c r="EV467" s="38">
        <v>0</v>
      </c>
      <c r="EW467" s="38">
        <v>0</v>
      </c>
      <c r="EX467" s="38">
        <v>0</v>
      </c>
      <c r="EY467" s="38">
        <v>0</v>
      </c>
      <c r="EZ467" s="38">
        <v>0.81730550832000004</v>
      </c>
      <c r="FC467" t="s">
        <v>109</v>
      </c>
      <c r="FD467" s="38">
        <v>1.3266531057135485E-2</v>
      </c>
      <c r="FE467" s="38">
        <v>0.56857901964387092</v>
      </c>
      <c r="FF467" s="38">
        <v>0</v>
      </c>
      <c r="FG467" s="38">
        <v>0</v>
      </c>
      <c r="FH467" s="38">
        <v>0</v>
      </c>
      <c r="FI467" s="38">
        <v>0</v>
      </c>
      <c r="FJ467" s="38">
        <v>0</v>
      </c>
      <c r="FK467" s="38">
        <v>0</v>
      </c>
      <c r="FL467" s="38">
        <v>0.58184555070100641</v>
      </c>
      <c r="FP467" s="38"/>
      <c r="FQ467" s="38"/>
      <c r="FR467" s="38"/>
      <c r="FS467" s="38"/>
      <c r="FT467" s="38"/>
      <c r="FU467" s="38"/>
      <c r="FV467" s="38"/>
      <c r="GL467" s="38" t="s">
        <v>83</v>
      </c>
      <c r="GM467" s="38">
        <v>0</v>
      </c>
      <c r="GN467" s="38"/>
      <c r="GO467" s="38"/>
      <c r="GP467" s="38"/>
      <c r="GQ467" s="38"/>
      <c r="GR467" s="38"/>
      <c r="GS467" s="38"/>
      <c r="GT467" s="38"/>
      <c r="GU467" s="38">
        <v>0</v>
      </c>
      <c r="GX467" t="s">
        <v>83</v>
      </c>
      <c r="GY467" s="38">
        <v>0</v>
      </c>
      <c r="GZ467" s="38"/>
      <c r="HA467" s="38"/>
      <c r="HB467" s="38"/>
      <c r="HC467" s="38"/>
      <c r="HD467" s="38"/>
      <c r="HE467" s="38"/>
      <c r="HF467" s="38"/>
      <c r="HG467" s="38">
        <v>0</v>
      </c>
      <c r="HS467" t="s">
        <v>127</v>
      </c>
      <c r="HT467">
        <v>18.668385529070015</v>
      </c>
      <c r="HU467">
        <v>18.668385529070015</v>
      </c>
    </row>
    <row r="468" spans="1:229" ht="27" x14ac:dyDescent="0.25">
      <c r="A468" s="93"/>
      <c r="B468" s="96"/>
      <c r="C468" s="22" t="s">
        <v>79</v>
      </c>
      <c r="D468" s="75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7"/>
      <c r="V468" s="75">
        <f t="shared" ref="V468:V481" si="151">SUM(D468:T468)</f>
        <v>0</v>
      </c>
      <c r="W468" s="75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>
        <v>15.700678316210077</v>
      </c>
      <c r="AN468" s="78">
        <f t="shared" ref="AN468:AN481" si="152">SUM(W468:AM468)</f>
        <v>15.700678316210077</v>
      </c>
      <c r="AO468" s="78">
        <f t="shared" ref="AO468:AO481" si="153">+AN468+V468</f>
        <v>15.700678316210077</v>
      </c>
      <c r="AR468" t="s">
        <v>86</v>
      </c>
      <c r="AS468" s="38">
        <v>6.3318856691185407E-4</v>
      </c>
      <c r="AT468" s="38">
        <v>0</v>
      </c>
      <c r="AU468" s="38">
        <v>59.331817609408219</v>
      </c>
      <c r="AV468" s="38">
        <v>291.04832736318002</v>
      </c>
      <c r="AW468" s="38">
        <v>3.4000290914913598</v>
      </c>
      <c r="AX468" s="38">
        <v>0</v>
      </c>
      <c r="AY468" s="38">
        <v>0</v>
      </c>
      <c r="AZ468" s="38">
        <v>0</v>
      </c>
      <c r="BA468" s="38">
        <v>0</v>
      </c>
      <c r="BB468" s="38">
        <v>0</v>
      </c>
      <c r="BC468" s="38">
        <v>0</v>
      </c>
      <c r="BD468" s="38">
        <v>353.78080725264653</v>
      </c>
      <c r="BF468" s="38"/>
      <c r="BG468" s="38" t="s">
        <v>85</v>
      </c>
      <c r="BH468" s="38">
        <v>19.607708717040023</v>
      </c>
      <c r="BI468" s="38">
        <v>0</v>
      </c>
      <c r="BJ468" s="38">
        <v>0</v>
      </c>
      <c r="BK468" s="38">
        <v>0</v>
      </c>
      <c r="BL468" s="38">
        <v>0</v>
      </c>
      <c r="BM468" s="38">
        <v>0</v>
      </c>
      <c r="BN468" s="38">
        <v>0</v>
      </c>
      <c r="BO468" s="38">
        <v>0</v>
      </c>
      <c r="BP468" s="38">
        <v>0</v>
      </c>
      <c r="BQ468" s="38">
        <v>0</v>
      </c>
      <c r="BR468" s="38">
        <v>0</v>
      </c>
      <c r="BS468" s="38">
        <v>19.607708717040023</v>
      </c>
      <c r="BT468" s="38"/>
      <c r="BV468" t="s">
        <v>80</v>
      </c>
      <c r="BW468" s="38">
        <v>9.1132583157201008</v>
      </c>
      <c r="BX468" s="38">
        <v>0</v>
      </c>
      <c r="BY468" s="38">
        <v>0</v>
      </c>
      <c r="BZ468" s="38">
        <v>0</v>
      </c>
      <c r="CA468" s="38">
        <v>0</v>
      </c>
      <c r="CB468" s="38">
        <v>0</v>
      </c>
      <c r="CC468" s="38">
        <v>0</v>
      </c>
      <c r="CD468" s="38">
        <v>0</v>
      </c>
      <c r="CE468" s="38"/>
      <c r="CF468" s="38">
        <v>0</v>
      </c>
      <c r="CG468" s="38">
        <v>0</v>
      </c>
      <c r="CH468" s="38">
        <v>0</v>
      </c>
      <c r="CI468" s="38">
        <v>0</v>
      </c>
      <c r="CJ468" s="38">
        <v>0</v>
      </c>
      <c r="CK468" s="38"/>
      <c r="CL468" s="38"/>
      <c r="CM468" s="38"/>
      <c r="CN468" s="38">
        <v>9.1132583157201008</v>
      </c>
      <c r="CQ468" t="s">
        <v>83</v>
      </c>
      <c r="CR468" s="38">
        <v>0.38472140931473731</v>
      </c>
      <c r="CS468" s="38">
        <v>0</v>
      </c>
      <c r="CT468" s="38">
        <v>0</v>
      </c>
      <c r="CU468" s="38">
        <v>0</v>
      </c>
      <c r="CV468" s="38">
        <v>0</v>
      </c>
      <c r="CW468" s="38">
        <v>0</v>
      </c>
      <c r="CX468" s="38">
        <v>0</v>
      </c>
      <c r="CY468" s="38">
        <v>0</v>
      </c>
      <c r="CZ468" s="38">
        <v>0</v>
      </c>
      <c r="DA468" s="38">
        <v>0</v>
      </c>
      <c r="DB468" s="38">
        <v>0</v>
      </c>
      <c r="DC468" s="38">
        <v>0.38472140931473731</v>
      </c>
      <c r="DF468" t="s">
        <v>109</v>
      </c>
      <c r="DG468" s="38">
        <v>1.6334892212236845E-3</v>
      </c>
      <c r="DH468" s="38">
        <v>0.11061186128072462</v>
      </c>
      <c r="DI468" s="38">
        <v>0</v>
      </c>
      <c r="DJ468" s="38">
        <v>0.61423799112000477</v>
      </c>
      <c r="DK468" s="38">
        <v>0</v>
      </c>
      <c r="DL468" s="38">
        <v>0</v>
      </c>
      <c r="DM468" s="38">
        <v>0</v>
      </c>
      <c r="DN468" s="38">
        <v>0</v>
      </c>
      <c r="DO468" s="38">
        <f t="shared" si="150"/>
        <v>0.72648334162195305</v>
      </c>
      <c r="DQ468" s="38"/>
      <c r="DR468" s="38" t="s">
        <v>84</v>
      </c>
      <c r="DS468" s="38">
        <v>3.2537843168810116E-2</v>
      </c>
      <c r="DT468" s="38">
        <v>0.29994968195344218</v>
      </c>
      <c r="DU468" s="38">
        <v>0</v>
      </c>
      <c r="DV468" s="38">
        <v>4.3177939352454233</v>
      </c>
      <c r="DW468" s="38">
        <v>8.2994528235827217E-3</v>
      </c>
      <c r="DX468" s="38"/>
      <c r="DY468" s="38">
        <v>0</v>
      </c>
      <c r="DZ468" s="38">
        <v>0</v>
      </c>
      <c r="EA468" s="38">
        <v>0</v>
      </c>
      <c r="EB468" s="38">
        <v>4.6585809131912592</v>
      </c>
      <c r="EE468" t="s">
        <v>85</v>
      </c>
      <c r="EF468" s="38">
        <v>0.29557209673284635</v>
      </c>
      <c r="EG468" s="38">
        <v>0</v>
      </c>
      <c r="EH468" s="38">
        <v>0</v>
      </c>
      <c r="EI468" s="38">
        <v>0</v>
      </c>
      <c r="EJ468" s="38">
        <v>0</v>
      </c>
      <c r="EK468" s="38">
        <v>0</v>
      </c>
      <c r="EL468" s="38">
        <v>0</v>
      </c>
      <c r="EM468" s="38">
        <v>0</v>
      </c>
      <c r="EN468" s="38">
        <v>0.29557209673284635</v>
      </c>
      <c r="EQ468" t="s">
        <v>85</v>
      </c>
      <c r="ER468" s="38">
        <v>5.4146877599999997E-2</v>
      </c>
      <c r="ES468" s="38">
        <v>0</v>
      </c>
      <c r="ET468" s="38">
        <v>0</v>
      </c>
      <c r="EU468" s="38">
        <v>0</v>
      </c>
      <c r="EV468" s="38">
        <v>0</v>
      </c>
      <c r="EW468" s="38">
        <v>0</v>
      </c>
      <c r="EX468" s="38">
        <v>0</v>
      </c>
      <c r="EY468" s="38">
        <v>0</v>
      </c>
      <c r="EZ468" s="38">
        <v>5.4146877599999997E-2</v>
      </c>
      <c r="FC468" t="s">
        <v>85</v>
      </c>
      <c r="FD468" s="38">
        <v>1.0218861725312935</v>
      </c>
      <c r="FE468" s="38">
        <v>0</v>
      </c>
      <c r="FF468" s="38">
        <v>0</v>
      </c>
      <c r="FG468" s="38">
        <v>0</v>
      </c>
      <c r="FH468" s="38">
        <v>0</v>
      </c>
      <c r="FI468" s="38">
        <v>0</v>
      </c>
      <c r="FJ468" s="38">
        <v>0</v>
      </c>
      <c r="FK468" s="38">
        <v>0</v>
      </c>
      <c r="FL468" s="38">
        <v>1.0218861725312935</v>
      </c>
      <c r="FP468" s="38"/>
      <c r="FQ468" s="38"/>
      <c r="FR468" s="38"/>
      <c r="FS468" s="38"/>
      <c r="FT468" s="38"/>
      <c r="FU468" s="38"/>
      <c r="FV468" s="38"/>
      <c r="GL468" s="38" t="s">
        <v>109</v>
      </c>
      <c r="GM468" s="38">
        <v>0</v>
      </c>
      <c r="GN468" s="38">
        <v>0</v>
      </c>
      <c r="GO468" s="38">
        <v>0</v>
      </c>
      <c r="GP468" s="38">
        <v>0</v>
      </c>
      <c r="GQ468" s="38">
        <v>0</v>
      </c>
      <c r="GR468" s="38"/>
      <c r="GS468" s="38"/>
      <c r="GT468" s="38"/>
      <c r="GU468" s="38">
        <v>0</v>
      </c>
      <c r="GX468" t="s">
        <v>109</v>
      </c>
      <c r="GY468" s="38">
        <v>0</v>
      </c>
      <c r="GZ468" s="38">
        <v>0</v>
      </c>
      <c r="HA468" s="38">
        <v>0</v>
      </c>
      <c r="HB468" s="38">
        <v>0</v>
      </c>
      <c r="HC468" s="38">
        <v>0</v>
      </c>
      <c r="HD468" s="38"/>
      <c r="HE468" s="38"/>
      <c r="HF468" s="38"/>
      <c r="HG468" s="38">
        <v>0</v>
      </c>
      <c r="HS468" t="s">
        <v>76</v>
      </c>
      <c r="HT468">
        <v>97.045967396004812</v>
      </c>
      <c r="HU468">
        <v>97.045967396004812</v>
      </c>
    </row>
    <row r="469" spans="1:229" x14ac:dyDescent="0.25">
      <c r="A469" s="93"/>
      <c r="B469" s="96"/>
      <c r="C469" s="23" t="s">
        <v>80</v>
      </c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3"/>
      <c r="V469" s="71">
        <f t="shared" si="151"/>
        <v>0</v>
      </c>
      <c r="W469" s="71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>
        <v>9.1132583157201008</v>
      </c>
      <c r="AN469" s="74">
        <f t="shared" si="152"/>
        <v>9.1132583157201008</v>
      </c>
      <c r="AO469" s="74">
        <f t="shared" si="153"/>
        <v>9.1132583157201008</v>
      </c>
      <c r="AR469" t="s">
        <v>104</v>
      </c>
      <c r="AS469" s="38">
        <v>0</v>
      </c>
      <c r="AT469" s="38">
        <v>0</v>
      </c>
      <c r="AU469" s="38">
        <v>4.0639293445816218</v>
      </c>
      <c r="AV469" s="38">
        <v>11.2920211549543</v>
      </c>
      <c r="AW469" s="38">
        <v>0</v>
      </c>
      <c r="AX469" s="38">
        <v>0</v>
      </c>
      <c r="AY469" s="38">
        <v>0</v>
      </c>
      <c r="AZ469" s="38">
        <v>0</v>
      </c>
      <c r="BA469" s="38">
        <v>0</v>
      </c>
      <c r="BB469" s="38">
        <v>0</v>
      </c>
      <c r="BC469" s="38">
        <v>0</v>
      </c>
      <c r="BD469" s="38">
        <v>15.355950499535922</v>
      </c>
      <c r="BF469" s="38"/>
      <c r="BG469" s="38" t="s">
        <v>86</v>
      </c>
      <c r="BH469" s="38">
        <v>4.3909673052875586</v>
      </c>
      <c r="BI469" s="38">
        <v>0</v>
      </c>
      <c r="BJ469" s="38">
        <v>0</v>
      </c>
      <c r="BK469" s="38">
        <v>4.497015473664054</v>
      </c>
      <c r="BL469" s="38">
        <v>0</v>
      </c>
      <c r="BM469" s="38">
        <v>4.0490289496731799</v>
      </c>
      <c r="BN469" s="38">
        <v>0</v>
      </c>
      <c r="BO469" s="38">
        <v>0</v>
      </c>
      <c r="BP469" s="38">
        <v>0</v>
      </c>
      <c r="BQ469" s="38">
        <v>0</v>
      </c>
      <c r="BR469" s="38">
        <v>0</v>
      </c>
      <c r="BS469" s="38">
        <v>12.937011728624793</v>
      </c>
      <c r="BT469" s="38"/>
      <c r="BV469" t="s">
        <v>81</v>
      </c>
      <c r="BW469" s="38">
        <v>312.51744770133655</v>
      </c>
      <c r="BX469" s="38">
        <v>0</v>
      </c>
      <c r="BY469" s="38">
        <v>0</v>
      </c>
      <c r="BZ469" s="38">
        <v>0</v>
      </c>
      <c r="CA469" s="38">
        <v>0</v>
      </c>
      <c r="CB469" s="38">
        <v>0</v>
      </c>
      <c r="CC469" s="38">
        <v>0</v>
      </c>
      <c r="CD469" s="38">
        <v>0</v>
      </c>
      <c r="CE469" s="38"/>
      <c r="CF469" s="38">
        <v>0</v>
      </c>
      <c r="CG469" s="38">
        <v>0</v>
      </c>
      <c r="CH469" s="38">
        <v>0</v>
      </c>
      <c r="CI469" s="38">
        <v>0</v>
      </c>
      <c r="CJ469" s="38">
        <v>0</v>
      </c>
      <c r="CK469" s="38"/>
      <c r="CL469" s="38"/>
      <c r="CM469" s="38"/>
      <c r="CN469" s="38">
        <v>312.51744770133655</v>
      </c>
      <c r="CQ469" t="s">
        <v>84</v>
      </c>
      <c r="CR469" s="38">
        <v>0.22623325495515356</v>
      </c>
      <c r="CS469" s="38">
        <v>0</v>
      </c>
      <c r="CT469" s="38">
        <v>0</v>
      </c>
      <c r="CU469" s="38">
        <v>0</v>
      </c>
      <c r="CV469" s="38">
        <v>0</v>
      </c>
      <c r="CW469" s="38">
        <v>0</v>
      </c>
      <c r="CX469" s="38">
        <v>0</v>
      </c>
      <c r="CY469" s="38">
        <v>0</v>
      </c>
      <c r="CZ469" s="38">
        <v>0</v>
      </c>
      <c r="DA469" s="38">
        <v>0</v>
      </c>
      <c r="DB469" s="38">
        <v>0</v>
      </c>
      <c r="DC469" s="38">
        <v>0.22623325495515356</v>
      </c>
      <c r="DF469" t="s">
        <v>85</v>
      </c>
      <c r="DG469" s="38">
        <v>1.4212339365099224E-2</v>
      </c>
      <c r="DH469" s="38">
        <v>0</v>
      </c>
      <c r="DI469" s="38">
        <v>0</v>
      </c>
      <c r="DJ469" s="38">
        <v>0</v>
      </c>
      <c r="DK469" s="38">
        <v>0</v>
      </c>
      <c r="DL469" s="38">
        <v>0</v>
      </c>
      <c r="DM469" s="38">
        <v>0</v>
      </c>
      <c r="DN469" s="38">
        <v>0</v>
      </c>
      <c r="DO469" s="38">
        <f t="shared" si="150"/>
        <v>1.4212339365099224E-2</v>
      </c>
      <c r="DQ469" s="38"/>
      <c r="DR469" s="38" t="s">
        <v>117</v>
      </c>
      <c r="DS469" s="38"/>
      <c r="DT469" s="38"/>
      <c r="DU469" s="38"/>
      <c r="DV469" s="38"/>
      <c r="DW469" s="38"/>
      <c r="DX469" s="38"/>
      <c r="DY469" s="38"/>
      <c r="DZ469" s="38"/>
      <c r="EA469" s="38"/>
      <c r="EB469" s="38">
        <v>0</v>
      </c>
      <c r="EE469" t="s">
        <v>86</v>
      </c>
      <c r="EF469" s="38">
        <v>0</v>
      </c>
      <c r="EG469" s="38">
        <v>0</v>
      </c>
      <c r="EH469" s="38">
        <v>0</v>
      </c>
      <c r="EI469" s="38">
        <v>0</v>
      </c>
      <c r="EJ469" s="38">
        <v>0</v>
      </c>
      <c r="EK469" s="38">
        <v>0</v>
      </c>
      <c r="EL469" s="38">
        <v>0</v>
      </c>
      <c r="EM469" s="38">
        <v>0</v>
      </c>
      <c r="EN469" s="38">
        <v>0</v>
      </c>
      <c r="EQ469" t="s">
        <v>86</v>
      </c>
      <c r="ER469" s="38">
        <v>0</v>
      </c>
      <c r="ES469" s="38">
        <v>0</v>
      </c>
      <c r="ET469" s="38">
        <v>0</v>
      </c>
      <c r="EU469" s="38">
        <v>0</v>
      </c>
      <c r="EV469" s="38">
        <v>0</v>
      </c>
      <c r="EW469" s="38">
        <v>0</v>
      </c>
      <c r="EX469" s="38">
        <v>0</v>
      </c>
      <c r="EY469" s="38">
        <v>0</v>
      </c>
      <c r="EZ469" s="38">
        <v>0</v>
      </c>
      <c r="FC469" t="s">
        <v>86</v>
      </c>
      <c r="FD469" s="38">
        <v>0</v>
      </c>
      <c r="FE469" s="38">
        <v>0</v>
      </c>
      <c r="FF469" s="38">
        <v>0</v>
      </c>
      <c r="FG469" s="38">
        <v>0</v>
      </c>
      <c r="FH469" s="38">
        <v>0</v>
      </c>
      <c r="FI469" s="38">
        <v>0</v>
      </c>
      <c r="FJ469" s="38">
        <v>0</v>
      </c>
      <c r="FK469" s="38">
        <v>0</v>
      </c>
      <c r="FL469" s="38">
        <v>0</v>
      </c>
      <c r="FP469" s="38"/>
      <c r="FQ469" s="38"/>
      <c r="FR469" s="38"/>
      <c r="FS469" s="38"/>
      <c r="FT469" s="38"/>
      <c r="FU469" s="38"/>
      <c r="FV469" s="38"/>
      <c r="GL469" s="38" t="s">
        <v>85</v>
      </c>
      <c r="GM469" s="38">
        <v>0</v>
      </c>
      <c r="GO469" s="38"/>
      <c r="GP469" s="38"/>
      <c r="GQ469" s="38"/>
      <c r="GR469" s="38"/>
      <c r="GS469" s="38"/>
      <c r="GT469" s="38"/>
      <c r="GU469" s="38">
        <v>0</v>
      </c>
      <c r="GX469" t="s">
        <v>121</v>
      </c>
      <c r="GY469" s="38">
        <v>0</v>
      </c>
      <c r="GZ469" s="38"/>
      <c r="HA469" s="38"/>
      <c r="HB469" s="38"/>
      <c r="HC469" s="38"/>
      <c r="HD469" s="38"/>
      <c r="HE469" s="38"/>
      <c r="HF469" s="38"/>
      <c r="HG469" s="38">
        <v>0</v>
      </c>
    </row>
    <row r="470" spans="1:229" ht="18" x14ac:dyDescent="0.25">
      <c r="A470" s="93"/>
      <c r="B470" s="96"/>
      <c r="C470" s="22" t="s">
        <v>81</v>
      </c>
      <c r="D470" s="75"/>
      <c r="E470" s="76"/>
      <c r="F470" s="76"/>
      <c r="G470" s="76"/>
      <c r="H470" s="76"/>
      <c r="I470" s="76"/>
      <c r="J470" s="76"/>
      <c r="K470" s="76">
        <v>0</v>
      </c>
      <c r="L470" s="76"/>
      <c r="M470" s="76"/>
      <c r="N470" s="76"/>
      <c r="O470" s="76"/>
      <c r="P470" s="76"/>
      <c r="Q470" s="76"/>
      <c r="R470" s="76"/>
      <c r="S470" s="76"/>
      <c r="T470" s="76"/>
      <c r="U470" s="77"/>
      <c r="V470" s="75">
        <f t="shared" si="151"/>
        <v>0</v>
      </c>
      <c r="W470" s="75"/>
      <c r="X470" s="76"/>
      <c r="Y470" s="76"/>
      <c r="Z470" s="76">
        <v>3.5282165374175741E-11</v>
      </c>
      <c r="AA470" s="76">
        <v>4.2648903697896872</v>
      </c>
      <c r="AB470" s="76">
        <v>230.01169949097536</v>
      </c>
      <c r="AC470" s="76">
        <v>7.3055552312798904</v>
      </c>
      <c r="AD470" s="76">
        <v>681.50214893507507</v>
      </c>
      <c r="AE470" s="76"/>
      <c r="AF470" s="76">
        <v>3.1692150866462793E-2</v>
      </c>
      <c r="AG470" s="76"/>
      <c r="AH470" s="76"/>
      <c r="AI470" s="76"/>
      <c r="AJ470" s="76"/>
      <c r="AK470" s="76">
        <v>0</v>
      </c>
      <c r="AL470" s="76"/>
      <c r="AM470" s="76">
        <v>533.26908242045943</v>
      </c>
      <c r="AN470" s="78">
        <f t="shared" si="152"/>
        <v>1456.3850685984812</v>
      </c>
      <c r="AO470" s="78">
        <f t="shared" si="153"/>
        <v>1456.3850685984812</v>
      </c>
      <c r="AR470" t="s">
        <v>108</v>
      </c>
      <c r="AS470" s="38">
        <v>0.56284609587666412</v>
      </c>
      <c r="AT470" s="38">
        <v>0</v>
      </c>
      <c r="AU470" s="38">
        <v>0</v>
      </c>
      <c r="AV470" s="38">
        <v>0</v>
      </c>
      <c r="AW470" s="38">
        <v>0</v>
      </c>
      <c r="AX470" s="38">
        <v>0</v>
      </c>
      <c r="AY470" s="38">
        <v>0</v>
      </c>
      <c r="AZ470" s="38">
        <v>0</v>
      </c>
      <c r="BA470" s="38">
        <v>0</v>
      </c>
      <c r="BB470" s="38">
        <v>0</v>
      </c>
      <c r="BC470" s="38">
        <v>0</v>
      </c>
      <c r="BD470" s="38">
        <v>0.56284609587666412</v>
      </c>
      <c r="BF470" s="38"/>
      <c r="BG470" s="38" t="s">
        <v>87</v>
      </c>
      <c r="BH470" s="38">
        <v>3.2041916444679019E-2</v>
      </c>
      <c r="BI470" s="38">
        <v>0</v>
      </c>
      <c r="BJ470" s="38">
        <v>0</v>
      </c>
      <c r="BK470" s="38">
        <v>0</v>
      </c>
      <c r="BL470" s="38">
        <v>0</v>
      </c>
      <c r="BM470" s="38">
        <v>0</v>
      </c>
      <c r="BN470" s="38">
        <v>8.5005583958619221E-2</v>
      </c>
      <c r="BO470" s="38">
        <v>0</v>
      </c>
      <c r="BP470" s="38">
        <v>0</v>
      </c>
      <c r="BQ470" s="38">
        <v>0</v>
      </c>
      <c r="BR470" s="38">
        <v>0</v>
      </c>
      <c r="BS470" s="38">
        <v>0.11704750040329824</v>
      </c>
      <c r="BT470" s="38"/>
      <c r="BV470" t="s">
        <v>83</v>
      </c>
      <c r="BW470" s="38">
        <v>4.2551551081221728</v>
      </c>
      <c r="BX470" s="38">
        <v>0</v>
      </c>
      <c r="BY470" s="38">
        <v>0</v>
      </c>
      <c r="BZ470" s="38">
        <v>0</v>
      </c>
      <c r="CA470" s="38">
        <v>0</v>
      </c>
      <c r="CB470" s="38">
        <v>0</v>
      </c>
      <c r="CC470" s="38">
        <v>0</v>
      </c>
      <c r="CD470" s="38">
        <v>0</v>
      </c>
      <c r="CE470" s="38"/>
      <c r="CF470" s="38">
        <v>0</v>
      </c>
      <c r="CG470" s="38">
        <v>0</v>
      </c>
      <c r="CH470" s="38">
        <v>0</v>
      </c>
      <c r="CI470" s="38">
        <v>0</v>
      </c>
      <c r="CJ470" s="38">
        <v>0</v>
      </c>
      <c r="CK470" s="38"/>
      <c r="CL470" s="38"/>
      <c r="CM470" s="38"/>
      <c r="CN470" s="38">
        <v>4.2551551081221728</v>
      </c>
      <c r="CQ470" t="s">
        <v>85</v>
      </c>
      <c r="CR470" s="38">
        <v>1.5243946888412454E-2</v>
      </c>
      <c r="CS470" s="38">
        <v>0</v>
      </c>
      <c r="CT470" s="38">
        <v>0</v>
      </c>
      <c r="CU470" s="38">
        <v>0</v>
      </c>
      <c r="CV470" s="38">
        <v>0</v>
      </c>
      <c r="CW470" s="38">
        <v>0</v>
      </c>
      <c r="CX470" s="38">
        <v>0</v>
      </c>
      <c r="CY470" s="38">
        <v>0</v>
      </c>
      <c r="CZ470" s="38">
        <v>0</v>
      </c>
      <c r="DA470" s="38">
        <v>0</v>
      </c>
      <c r="DB470" s="38">
        <v>0</v>
      </c>
      <c r="DC470" s="38">
        <v>1.5243946888412454E-2</v>
      </c>
      <c r="DF470" t="s">
        <v>86</v>
      </c>
      <c r="DG470" s="38">
        <v>0</v>
      </c>
      <c r="DH470" s="38">
        <v>0</v>
      </c>
      <c r="DI470" s="38">
        <v>0</v>
      </c>
      <c r="DJ470" s="38">
        <v>0</v>
      </c>
      <c r="DK470" s="38">
        <v>0</v>
      </c>
      <c r="DL470" s="38">
        <v>0</v>
      </c>
      <c r="DM470" s="38">
        <v>0</v>
      </c>
      <c r="DN470" s="38">
        <v>0</v>
      </c>
      <c r="DO470" s="38">
        <f t="shared" si="150"/>
        <v>0</v>
      </c>
      <c r="DQ470" s="38"/>
      <c r="DR470" s="38" t="s">
        <v>85</v>
      </c>
      <c r="DS470" s="38">
        <v>0.83758584259292446</v>
      </c>
      <c r="DT470" s="38">
        <v>0</v>
      </c>
      <c r="DU470" s="38">
        <v>0</v>
      </c>
      <c r="DV470" s="38">
        <v>0</v>
      </c>
      <c r="DW470" s="38">
        <v>0</v>
      </c>
      <c r="DX470" s="38"/>
      <c r="DY470" s="38">
        <v>0</v>
      </c>
      <c r="DZ470" s="38">
        <v>0</v>
      </c>
      <c r="EA470" s="38">
        <v>0</v>
      </c>
      <c r="EB470" s="38">
        <v>0.83758584259292446</v>
      </c>
      <c r="EE470" t="s">
        <v>87</v>
      </c>
      <c r="EF470" s="38">
        <v>0</v>
      </c>
      <c r="EG470" s="38">
        <v>0</v>
      </c>
      <c r="EH470" s="38">
        <v>0</v>
      </c>
      <c r="EI470" s="38">
        <v>0</v>
      </c>
      <c r="EJ470" s="38">
        <v>0</v>
      </c>
      <c r="EK470" s="38">
        <v>0</v>
      </c>
      <c r="EL470" s="38">
        <v>0</v>
      </c>
      <c r="EM470" s="38">
        <v>0</v>
      </c>
      <c r="EN470" s="38">
        <v>0</v>
      </c>
      <c r="EQ470" t="s">
        <v>87</v>
      </c>
      <c r="ER470" s="38">
        <v>0</v>
      </c>
      <c r="ES470" s="38">
        <v>0</v>
      </c>
      <c r="ET470" s="38">
        <v>0</v>
      </c>
      <c r="EU470" s="38">
        <v>0</v>
      </c>
      <c r="EV470" s="38">
        <v>0</v>
      </c>
      <c r="EW470" s="38">
        <v>0</v>
      </c>
      <c r="EX470" s="38">
        <v>0</v>
      </c>
      <c r="EY470" s="38">
        <v>0</v>
      </c>
      <c r="EZ470" s="38">
        <v>0</v>
      </c>
      <c r="FC470" t="s">
        <v>87</v>
      </c>
      <c r="FD470" s="38">
        <v>0</v>
      </c>
      <c r="FE470" s="38">
        <v>0</v>
      </c>
      <c r="FF470" s="38">
        <v>0</v>
      </c>
      <c r="FG470" s="38">
        <v>0</v>
      </c>
      <c r="FH470" s="38">
        <v>0</v>
      </c>
      <c r="FI470" s="38">
        <v>0</v>
      </c>
      <c r="FJ470" s="38">
        <v>0</v>
      </c>
      <c r="FK470" s="38">
        <v>0</v>
      </c>
      <c r="FL470" s="38">
        <v>0</v>
      </c>
      <c r="FP470" s="38"/>
      <c r="FQ470" s="38"/>
      <c r="FR470" s="38"/>
      <c r="FS470" s="38"/>
      <c r="FT470" s="38"/>
      <c r="FU470" s="38"/>
      <c r="FV470" s="38"/>
      <c r="GL470" s="38" t="s">
        <v>87</v>
      </c>
      <c r="GM470" s="38"/>
      <c r="GN470" s="38"/>
      <c r="GO470" s="38">
        <v>0</v>
      </c>
      <c r="GP470" s="38"/>
      <c r="GQ470" s="38"/>
      <c r="GR470" s="38"/>
      <c r="GS470" s="38"/>
      <c r="GT470" s="38"/>
      <c r="GU470" s="38">
        <v>0</v>
      </c>
      <c r="GX470" t="s">
        <v>86</v>
      </c>
      <c r="GY470" s="38"/>
      <c r="GZ470" s="38"/>
      <c r="HA470" s="38"/>
      <c r="HB470" s="38">
        <v>0</v>
      </c>
      <c r="HC470" s="38"/>
      <c r="HD470" s="38"/>
      <c r="HE470" s="38"/>
      <c r="HF470" s="38"/>
      <c r="HG470" s="38">
        <v>0</v>
      </c>
    </row>
    <row r="471" spans="1:229" ht="18" x14ac:dyDescent="0.25">
      <c r="A471" s="93"/>
      <c r="B471" s="96"/>
      <c r="C471" s="23" t="s">
        <v>82</v>
      </c>
      <c r="D471" s="71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3"/>
      <c r="V471" s="71">
        <f t="shared" si="151"/>
        <v>0</v>
      </c>
      <c r="W471" s="71"/>
      <c r="X471" s="72"/>
      <c r="Y471" s="72"/>
      <c r="Z471" s="72">
        <v>77.385963779696255</v>
      </c>
      <c r="AA471" s="72">
        <v>29.227644673939942</v>
      </c>
      <c r="AB471" s="72">
        <v>1610.3124309751383</v>
      </c>
      <c r="AC471" s="72">
        <v>97.045967396004812</v>
      </c>
      <c r="AD471" s="72">
        <v>1672.1114727382296</v>
      </c>
      <c r="AE471" s="72"/>
      <c r="AF471" s="72">
        <v>0</v>
      </c>
      <c r="AG471" s="72"/>
      <c r="AH471" s="72"/>
      <c r="AI471" s="72"/>
      <c r="AJ471" s="72"/>
      <c r="AK471" s="72">
        <v>0</v>
      </c>
      <c r="AL471" s="72"/>
      <c r="AM471" s="72">
        <v>0</v>
      </c>
      <c r="AN471" s="74">
        <f t="shared" si="152"/>
        <v>3486.083479563009</v>
      </c>
      <c r="AO471" s="74">
        <f t="shared" si="153"/>
        <v>3486.083479563009</v>
      </c>
      <c r="AR471" t="s">
        <v>85</v>
      </c>
      <c r="AS471" s="38">
        <v>131.0325407168113</v>
      </c>
      <c r="AT471" s="38">
        <v>0</v>
      </c>
      <c r="AU471" s="38">
        <v>0</v>
      </c>
      <c r="AV471" s="38">
        <v>0</v>
      </c>
      <c r="AW471" s="38">
        <v>0</v>
      </c>
      <c r="AX471" s="38">
        <v>0</v>
      </c>
      <c r="AY471" s="38">
        <v>0</v>
      </c>
      <c r="AZ471" s="38">
        <v>0</v>
      </c>
      <c r="BA471" s="38">
        <v>0</v>
      </c>
      <c r="BB471" s="38">
        <v>0</v>
      </c>
      <c r="BC471" s="38">
        <v>0</v>
      </c>
      <c r="BD471" s="38">
        <v>131.0325407168113</v>
      </c>
      <c r="BF471" s="38"/>
      <c r="BG471" s="38" t="s">
        <v>88</v>
      </c>
      <c r="BH471" s="38">
        <v>20.143795929452232</v>
      </c>
      <c r="BI471" s="38">
        <v>0</v>
      </c>
      <c r="BJ471" s="38">
        <v>0</v>
      </c>
      <c r="BK471" s="38">
        <v>0</v>
      </c>
      <c r="BL471" s="38">
        <v>0</v>
      </c>
      <c r="BM471" s="38">
        <v>0</v>
      </c>
      <c r="BN471" s="38">
        <v>0</v>
      </c>
      <c r="BO471" s="38">
        <v>0</v>
      </c>
      <c r="BP471" s="38">
        <v>0</v>
      </c>
      <c r="BQ471" s="38">
        <v>0</v>
      </c>
      <c r="BR471" s="38">
        <v>0</v>
      </c>
      <c r="BS471" s="38">
        <v>20.143795929452232</v>
      </c>
      <c r="BT471" s="38"/>
      <c r="BV471" t="s">
        <v>84</v>
      </c>
      <c r="BW471" s="38">
        <v>0.37694184138759823</v>
      </c>
      <c r="BX471" s="38">
        <v>0.84313811009678252</v>
      </c>
      <c r="BY471" s="38">
        <v>0</v>
      </c>
      <c r="BZ471" s="38">
        <v>1.5779667385344063</v>
      </c>
      <c r="CA471" s="38">
        <v>6.0075832911161815E-2</v>
      </c>
      <c r="CB471" s="38">
        <v>0</v>
      </c>
      <c r="CC471" s="38">
        <v>0</v>
      </c>
      <c r="CD471" s="38">
        <v>0</v>
      </c>
      <c r="CE471" s="38"/>
      <c r="CF471" s="38">
        <v>0</v>
      </c>
      <c r="CG471" s="38">
        <v>0</v>
      </c>
      <c r="CH471" s="38">
        <v>0</v>
      </c>
      <c r="CI471" s="38">
        <v>0</v>
      </c>
      <c r="CJ471" s="38">
        <v>0</v>
      </c>
      <c r="CK471" s="38"/>
      <c r="CL471" s="38">
        <v>0</v>
      </c>
      <c r="CM471" s="38">
        <v>0</v>
      </c>
      <c r="CN471" s="38">
        <v>2.8581225229299489</v>
      </c>
      <c r="CQ471" t="s">
        <v>86</v>
      </c>
      <c r="CR471" s="38">
        <v>0.14196673691870157</v>
      </c>
      <c r="CS471" s="38">
        <v>0</v>
      </c>
      <c r="CT471" s="38">
        <v>0</v>
      </c>
      <c r="CU471" s="38">
        <v>0</v>
      </c>
      <c r="CV471" s="38">
        <v>0</v>
      </c>
      <c r="CW471" s="38">
        <v>0</v>
      </c>
      <c r="CX471" s="38">
        <v>0</v>
      </c>
      <c r="CY471" s="38">
        <v>0</v>
      </c>
      <c r="CZ471" s="38">
        <v>0</v>
      </c>
      <c r="DA471" s="38">
        <v>0</v>
      </c>
      <c r="DB471" s="38">
        <v>0</v>
      </c>
      <c r="DC471" s="38">
        <v>0.14196673691870157</v>
      </c>
      <c r="DF471" t="s">
        <v>87</v>
      </c>
      <c r="DG471" s="38">
        <v>0</v>
      </c>
      <c r="DH471" s="38">
        <v>0</v>
      </c>
      <c r="DI471" s="38">
        <v>0</v>
      </c>
      <c r="DJ471" s="38">
        <v>0</v>
      </c>
      <c r="DK471" s="38">
        <v>0</v>
      </c>
      <c r="DL471" s="38">
        <v>0</v>
      </c>
      <c r="DM471" s="38">
        <v>0</v>
      </c>
      <c r="DN471" s="38">
        <v>0</v>
      </c>
      <c r="DO471" s="38">
        <f t="shared" si="150"/>
        <v>0</v>
      </c>
      <c r="DQ471" s="38"/>
      <c r="DR471" s="38" t="s">
        <v>86</v>
      </c>
      <c r="DS471" s="38">
        <v>0.33140549679800158</v>
      </c>
      <c r="DT471" s="38">
        <v>0</v>
      </c>
      <c r="DU471" s="38">
        <v>0</v>
      </c>
      <c r="DV471" s="38">
        <v>0.18566765174940561</v>
      </c>
      <c r="DW471" s="38">
        <v>0</v>
      </c>
      <c r="DX471" s="38"/>
      <c r="DY471" s="38">
        <v>0.24009323850415684</v>
      </c>
      <c r="DZ471" s="38">
        <v>0</v>
      </c>
      <c r="EA471" s="38">
        <v>0</v>
      </c>
      <c r="EB471" s="38">
        <v>0.75716638705156403</v>
      </c>
      <c r="EE471" t="s">
        <v>88</v>
      </c>
      <c r="EF471" s="38">
        <v>0.64880169805771759</v>
      </c>
      <c r="EG471" s="38">
        <v>0</v>
      </c>
      <c r="EH471" s="38">
        <v>0</v>
      </c>
      <c r="EI471" s="38">
        <v>0</v>
      </c>
      <c r="EJ471" s="38">
        <v>0</v>
      </c>
      <c r="EK471" s="38">
        <v>0</v>
      </c>
      <c r="EL471" s="38">
        <v>0</v>
      </c>
      <c r="EM471" s="38">
        <v>0</v>
      </c>
      <c r="EN471" s="38">
        <v>0.64880169805771759</v>
      </c>
      <c r="EQ471" t="s">
        <v>88</v>
      </c>
      <c r="ER471" s="38">
        <v>0</v>
      </c>
      <c r="ES471" s="38">
        <v>0</v>
      </c>
      <c r="ET471" s="38">
        <v>0</v>
      </c>
      <c r="EU471" s="38">
        <v>0</v>
      </c>
      <c r="EV471" s="38">
        <v>0</v>
      </c>
      <c r="EW471" s="38">
        <v>0</v>
      </c>
      <c r="EX471" s="38">
        <v>0</v>
      </c>
      <c r="EY471" s="38">
        <v>0</v>
      </c>
      <c r="EZ471" s="38">
        <v>0</v>
      </c>
      <c r="FC471" t="s">
        <v>88</v>
      </c>
      <c r="FD471" s="38">
        <v>3.1626103003525161</v>
      </c>
      <c r="FE471" s="38">
        <v>0</v>
      </c>
      <c r="FF471" s="38">
        <v>0</v>
      </c>
      <c r="FG471" s="38">
        <v>0</v>
      </c>
      <c r="FH471" s="38">
        <v>0</v>
      </c>
      <c r="FI471" s="38">
        <v>0</v>
      </c>
      <c r="FJ471" s="38">
        <v>0</v>
      </c>
      <c r="FK471" s="38">
        <v>0</v>
      </c>
      <c r="FL471" s="38">
        <v>3.1626103003525161</v>
      </c>
      <c r="FP471" s="38"/>
      <c r="FQ471" s="38"/>
      <c r="FR471" s="38"/>
      <c r="FS471" s="38"/>
      <c r="FT471" s="38"/>
      <c r="FU471" s="38"/>
      <c r="FV471" s="38"/>
      <c r="GL471" s="38" t="s">
        <v>88</v>
      </c>
      <c r="GM471" s="38">
        <v>0</v>
      </c>
      <c r="GN471" s="38"/>
      <c r="GO471" s="38"/>
      <c r="GP471" s="38"/>
      <c r="GQ471" s="38"/>
      <c r="GR471" s="38"/>
      <c r="GS471" s="38"/>
      <c r="GT471" s="38"/>
      <c r="GU471" s="38">
        <v>0</v>
      </c>
      <c r="GX471" t="s">
        <v>122</v>
      </c>
      <c r="GY471" s="38">
        <v>0</v>
      </c>
      <c r="GZ471" s="38"/>
      <c r="HA471" s="38"/>
      <c r="HB471" s="38"/>
      <c r="HC471" s="38"/>
      <c r="HD471" s="38"/>
      <c r="HE471" s="38"/>
      <c r="HF471" s="38"/>
      <c r="HG471" s="38">
        <v>0</v>
      </c>
    </row>
    <row r="472" spans="1:229" x14ac:dyDescent="0.25">
      <c r="A472" s="93"/>
      <c r="B472" s="96"/>
      <c r="C472" s="22" t="s">
        <v>83</v>
      </c>
      <c r="D472" s="75"/>
      <c r="E472" s="79"/>
      <c r="F472" s="79"/>
      <c r="G472" s="79"/>
      <c r="H472" s="79"/>
      <c r="I472" s="80"/>
      <c r="J472" s="76"/>
      <c r="K472" s="79"/>
      <c r="L472" s="79"/>
      <c r="M472" s="79"/>
      <c r="N472" s="79"/>
      <c r="O472" s="80"/>
      <c r="P472" s="76"/>
      <c r="Q472" s="79"/>
      <c r="R472" s="79"/>
      <c r="S472" s="79"/>
      <c r="T472" s="79"/>
      <c r="U472" s="81"/>
      <c r="V472" s="75">
        <f t="shared" si="151"/>
        <v>0</v>
      </c>
      <c r="W472" s="82"/>
      <c r="X472" s="79"/>
      <c r="Y472" s="79"/>
      <c r="Z472" s="79"/>
      <c r="AA472" s="80"/>
      <c r="AB472" s="76"/>
      <c r="AC472" s="79"/>
      <c r="AD472" s="79"/>
      <c r="AE472" s="79"/>
      <c r="AF472" s="79"/>
      <c r="AG472" s="79"/>
      <c r="AH472" s="80"/>
      <c r="AI472" s="76"/>
      <c r="AJ472" s="79"/>
      <c r="AK472" s="79"/>
      <c r="AL472" s="79"/>
      <c r="AM472" s="79">
        <v>117.48711495206813</v>
      </c>
      <c r="AN472" s="83">
        <f t="shared" si="152"/>
        <v>117.48711495206813</v>
      </c>
      <c r="AO472" s="78">
        <f t="shared" si="153"/>
        <v>117.48711495206813</v>
      </c>
      <c r="AR472" t="s">
        <v>91</v>
      </c>
      <c r="AS472" s="38">
        <v>294.52187292783697</v>
      </c>
      <c r="AT472" s="38">
        <v>0</v>
      </c>
      <c r="AU472" s="38">
        <v>0</v>
      </c>
      <c r="AV472" s="38">
        <v>0</v>
      </c>
      <c r="AW472" s="38">
        <v>0</v>
      </c>
      <c r="AX472" s="38">
        <v>0</v>
      </c>
      <c r="AY472" s="38">
        <v>0</v>
      </c>
      <c r="AZ472" s="38">
        <v>0</v>
      </c>
      <c r="BA472" s="38">
        <v>0</v>
      </c>
      <c r="BB472" s="38">
        <v>0</v>
      </c>
      <c r="BC472" s="38">
        <v>0</v>
      </c>
      <c r="BD472" s="38">
        <v>294.52187292783697</v>
      </c>
      <c r="BF472" s="38"/>
      <c r="BG472" s="38" t="s">
        <v>89</v>
      </c>
      <c r="BH472" s="38">
        <v>2.419597783722804</v>
      </c>
      <c r="BI472" s="38">
        <v>0</v>
      </c>
      <c r="BJ472" s="38">
        <v>0</v>
      </c>
      <c r="BK472" s="38">
        <v>0</v>
      </c>
      <c r="BL472" s="38">
        <v>0</v>
      </c>
      <c r="BM472" s="38">
        <v>0</v>
      </c>
      <c r="BN472" s="38">
        <v>0</v>
      </c>
      <c r="BO472" s="38">
        <v>0</v>
      </c>
      <c r="BP472" s="38">
        <v>0</v>
      </c>
      <c r="BQ472" s="38">
        <v>0</v>
      </c>
      <c r="BR472" s="38">
        <v>0</v>
      </c>
      <c r="BS472" s="38">
        <v>2.419597783722804</v>
      </c>
      <c r="BT472" s="38"/>
      <c r="BV472" t="s">
        <v>85</v>
      </c>
      <c r="BW472" s="38">
        <v>0.42139287444611184</v>
      </c>
      <c r="BX472" s="38">
        <v>0</v>
      </c>
      <c r="BY472" s="38">
        <v>0</v>
      </c>
      <c r="BZ472" s="38">
        <v>0</v>
      </c>
      <c r="CA472" s="38">
        <v>0</v>
      </c>
      <c r="CB472" s="38">
        <v>0</v>
      </c>
      <c r="CC472" s="38">
        <v>0</v>
      </c>
      <c r="CD472" s="38">
        <v>0</v>
      </c>
      <c r="CE472" s="38"/>
      <c r="CF472" s="38">
        <v>0</v>
      </c>
      <c r="CG472" s="38">
        <v>0</v>
      </c>
      <c r="CH472" s="38">
        <v>0</v>
      </c>
      <c r="CI472" s="38">
        <v>0</v>
      </c>
      <c r="CJ472" s="38">
        <v>0</v>
      </c>
      <c r="CK472" s="38"/>
      <c r="CL472" s="38">
        <v>0</v>
      </c>
      <c r="CM472" s="38">
        <v>0</v>
      </c>
      <c r="CN472" s="38">
        <v>0.42139287444611184</v>
      </c>
      <c r="CQ472" t="s">
        <v>87</v>
      </c>
      <c r="CR472" s="38">
        <v>2.8850733305863336</v>
      </c>
      <c r="CS472" s="38">
        <v>0</v>
      </c>
      <c r="CT472" s="38">
        <v>0</v>
      </c>
      <c r="CU472" s="38">
        <v>0</v>
      </c>
      <c r="CV472" s="38">
        <v>0</v>
      </c>
      <c r="CW472" s="38">
        <v>0</v>
      </c>
      <c r="CX472" s="38">
        <v>0</v>
      </c>
      <c r="CY472" s="38">
        <v>0</v>
      </c>
      <c r="CZ472" s="38">
        <v>0</v>
      </c>
      <c r="DA472" s="38">
        <v>0</v>
      </c>
      <c r="DB472" s="38">
        <v>0</v>
      </c>
      <c r="DC472" s="38">
        <v>2.8850733305863336</v>
      </c>
      <c r="DF472" t="s">
        <v>88</v>
      </c>
      <c r="DG472" s="38">
        <v>1.7485603120302614E-2</v>
      </c>
      <c r="DH472" s="38">
        <v>0</v>
      </c>
      <c r="DI472" s="38">
        <v>0</v>
      </c>
      <c r="DJ472" s="38">
        <v>0</v>
      </c>
      <c r="DK472" s="38">
        <v>0</v>
      </c>
      <c r="DL472" s="38">
        <v>0</v>
      </c>
      <c r="DM472" s="38">
        <v>0</v>
      </c>
      <c r="DN472" s="38">
        <v>0</v>
      </c>
      <c r="DO472" s="38">
        <f t="shared" si="150"/>
        <v>1.7485603120302614E-2</v>
      </c>
      <c r="DQ472" s="38"/>
      <c r="DR472" s="38" t="s">
        <v>87</v>
      </c>
      <c r="DS472" s="38">
        <v>5.8429875426623061</v>
      </c>
      <c r="DT472" s="38">
        <v>2.4542052136290669</v>
      </c>
      <c r="DU472" s="38">
        <v>0</v>
      </c>
      <c r="DV472" s="38">
        <v>0</v>
      </c>
      <c r="DW472" s="38">
        <v>0</v>
      </c>
      <c r="DX472" s="38"/>
      <c r="DY472" s="38">
        <v>0</v>
      </c>
      <c r="DZ472" s="38">
        <v>0</v>
      </c>
      <c r="EA472" s="38">
        <v>0</v>
      </c>
      <c r="EB472" s="38">
        <v>8.2971927562913734</v>
      </c>
      <c r="EE472" t="s">
        <v>89</v>
      </c>
      <c r="EF472" s="38">
        <v>0.35949062025587353</v>
      </c>
      <c r="EG472" s="38">
        <v>0</v>
      </c>
      <c r="EH472" s="38">
        <v>0</v>
      </c>
      <c r="EI472" s="38">
        <v>0</v>
      </c>
      <c r="EJ472" s="38">
        <v>0</v>
      </c>
      <c r="EK472" s="38">
        <v>0</v>
      </c>
      <c r="EL472" s="38">
        <v>0</v>
      </c>
      <c r="EM472" s="38">
        <v>0</v>
      </c>
      <c r="EN472" s="38">
        <v>0.35949062025587353</v>
      </c>
      <c r="EQ472" t="s">
        <v>89</v>
      </c>
      <c r="ER472" s="38">
        <v>5.5168516800000005E-2</v>
      </c>
      <c r="ES472" s="38">
        <v>0</v>
      </c>
      <c r="ET472" s="38">
        <v>0</v>
      </c>
      <c r="EU472" s="38">
        <v>0</v>
      </c>
      <c r="EV472" s="38">
        <v>0</v>
      </c>
      <c r="EW472" s="38">
        <v>0</v>
      </c>
      <c r="EX472" s="38">
        <v>0</v>
      </c>
      <c r="EY472" s="38">
        <v>0</v>
      </c>
      <c r="EZ472" s="38">
        <v>5.5168516800000005E-2</v>
      </c>
      <c r="FC472" t="s">
        <v>89</v>
      </c>
      <c r="FD472" s="38">
        <v>0.44014233412707093</v>
      </c>
      <c r="FE472" s="38">
        <v>0</v>
      </c>
      <c r="FF472" s="38">
        <v>0</v>
      </c>
      <c r="FG472" s="38">
        <v>0</v>
      </c>
      <c r="FH472" s="38">
        <v>0</v>
      </c>
      <c r="FI472" s="38">
        <v>0</v>
      </c>
      <c r="FJ472" s="38">
        <v>0</v>
      </c>
      <c r="FK472" s="38">
        <v>0</v>
      </c>
      <c r="FL472" s="38">
        <v>0.44014233412707093</v>
      </c>
      <c r="FP472" s="38"/>
      <c r="FQ472" s="38"/>
      <c r="FR472" s="38"/>
      <c r="FS472" s="38"/>
      <c r="FT472" s="38"/>
      <c r="FU472" s="38"/>
      <c r="FV472" s="38"/>
      <c r="GL472" s="38" t="s">
        <v>89</v>
      </c>
      <c r="GM472" s="38">
        <v>0</v>
      </c>
      <c r="GN472" s="38"/>
      <c r="GO472" s="38"/>
      <c r="GP472" s="38"/>
      <c r="GQ472" s="38"/>
      <c r="GR472" s="38"/>
      <c r="GS472" s="38"/>
      <c r="GT472" s="38"/>
      <c r="GU472" s="38">
        <v>0</v>
      </c>
      <c r="GX472" t="s">
        <v>89</v>
      </c>
      <c r="GY472" s="38">
        <v>0</v>
      </c>
      <c r="GZ472" s="38"/>
      <c r="HA472" s="38"/>
      <c r="HB472" s="38"/>
      <c r="HC472" s="38"/>
      <c r="HD472" s="38"/>
      <c r="HE472" s="38"/>
      <c r="HF472" s="38"/>
      <c r="HG472" s="38">
        <v>0</v>
      </c>
    </row>
    <row r="473" spans="1:229" x14ac:dyDescent="0.25">
      <c r="A473" s="93"/>
      <c r="B473" s="96"/>
      <c r="C473" s="23" t="s">
        <v>84</v>
      </c>
      <c r="D473" s="71"/>
      <c r="E473" s="72"/>
      <c r="F473" s="72"/>
      <c r="G473" s="72">
        <v>3511.3963489365215</v>
      </c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3"/>
      <c r="V473" s="71">
        <f t="shared" si="151"/>
        <v>3511.3963489365215</v>
      </c>
      <c r="W473" s="71"/>
      <c r="X473" s="72"/>
      <c r="Y473" s="72">
        <v>121.46899337161821</v>
      </c>
      <c r="Z473" s="72">
        <v>896.86217621252456</v>
      </c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>
        <v>0</v>
      </c>
      <c r="AL473" s="72"/>
      <c r="AM473" s="72">
        <v>16.115071974131876</v>
      </c>
      <c r="AN473" s="74">
        <f t="shared" si="152"/>
        <v>1034.4462415582748</v>
      </c>
      <c r="AO473" s="74">
        <f t="shared" si="153"/>
        <v>4545.8425904947962</v>
      </c>
      <c r="AR473" t="s">
        <v>90</v>
      </c>
      <c r="AS473" s="38">
        <v>0.52506597829221169</v>
      </c>
      <c r="AT473" s="38">
        <v>0</v>
      </c>
      <c r="AU473" s="38">
        <v>0</v>
      </c>
      <c r="AV473" s="38">
        <v>0</v>
      </c>
      <c r="AW473" s="38">
        <v>0</v>
      </c>
      <c r="AX473" s="38">
        <v>0</v>
      </c>
      <c r="AY473" s="38">
        <v>0</v>
      </c>
      <c r="AZ473" s="38">
        <v>0</v>
      </c>
      <c r="BA473" s="38">
        <v>0</v>
      </c>
      <c r="BB473" s="38">
        <v>0</v>
      </c>
      <c r="BC473" s="38">
        <v>0</v>
      </c>
      <c r="BD473" s="38">
        <v>0.52506597829221169</v>
      </c>
      <c r="BF473" s="38"/>
      <c r="BG473" s="38" t="s">
        <v>90</v>
      </c>
      <c r="BH473" s="38">
        <v>1.9071320614409957</v>
      </c>
      <c r="BI473" s="38">
        <v>0</v>
      </c>
      <c r="BJ473" s="38">
        <v>0</v>
      </c>
      <c r="BK473" s="38">
        <v>0</v>
      </c>
      <c r="BL473" s="38">
        <v>0</v>
      </c>
      <c r="BM473" s="38">
        <v>0</v>
      </c>
      <c r="BN473" s="38">
        <v>0</v>
      </c>
      <c r="BO473" s="38">
        <v>0</v>
      </c>
      <c r="BP473" s="38">
        <v>0</v>
      </c>
      <c r="BQ473" s="38">
        <v>1.0216858377033232E-2</v>
      </c>
      <c r="BR473" s="38">
        <v>0</v>
      </c>
      <c r="BS473" s="38">
        <v>1.9173489198180289</v>
      </c>
      <c r="BT473" s="38"/>
      <c r="BV473" t="s">
        <v>86</v>
      </c>
      <c r="BW473" s="38">
        <v>1.1339451244218703E-2</v>
      </c>
      <c r="BX473" s="38">
        <v>0</v>
      </c>
      <c r="BY473" s="38">
        <v>0</v>
      </c>
      <c r="BZ473" s="38">
        <v>0.57179222569917421</v>
      </c>
      <c r="CA473" s="38">
        <v>0</v>
      </c>
      <c r="CB473" s="38">
        <v>0</v>
      </c>
      <c r="CC473" s="38">
        <v>0</v>
      </c>
      <c r="CD473" s="38">
        <v>0</v>
      </c>
      <c r="CE473" s="38"/>
      <c r="CF473" s="38">
        <v>1.2137212430202259E-2</v>
      </c>
      <c r="CG473" s="38">
        <v>0</v>
      </c>
      <c r="CH473" s="38">
        <v>0</v>
      </c>
      <c r="CI473" s="38">
        <v>0</v>
      </c>
      <c r="CJ473" s="38">
        <v>0</v>
      </c>
      <c r="CK473" s="38"/>
      <c r="CL473" s="38">
        <v>0</v>
      </c>
      <c r="CM473" s="38">
        <v>0</v>
      </c>
      <c r="CN473" s="38">
        <v>0.59526888937359523</v>
      </c>
      <c r="CQ473" t="s">
        <v>88</v>
      </c>
      <c r="CR473" s="38">
        <v>2.9075066400061765E-2</v>
      </c>
      <c r="CS473" s="38">
        <v>0</v>
      </c>
      <c r="CT473" s="38">
        <v>0</v>
      </c>
      <c r="CU473" s="38">
        <v>0</v>
      </c>
      <c r="CV473" s="38">
        <v>0</v>
      </c>
      <c r="CW473" s="38">
        <v>0</v>
      </c>
      <c r="CX473" s="38">
        <v>0</v>
      </c>
      <c r="CY473" s="38">
        <v>0</v>
      </c>
      <c r="CZ473" s="38">
        <v>0</v>
      </c>
      <c r="DA473" s="38">
        <v>0</v>
      </c>
      <c r="DB473" s="38">
        <v>0</v>
      </c>
      <c r="DC473" s="38">
        <v>2.9075066400061765E-2</v>
      </c>
      <c r="DF473" t="s">
        <v>89</v>
      </c>
      <c r="DG473" s="38">
        <v>1.9612442884467066E-3</v>
      </c>
      <c r="DH473" s="38">
        <v>0</v>
      </c>
      <c r="DI473" s="38">
        <v>0</v>
      </c>
      <c r="DJ473" s="38">
        <v>0</v>
      </c>
      <c r="DK473" s="38">
        <v>0</v>
      </c>
      <c r="DL473" s="38">
        <v>0</v>
      </c>
      <c r="DM473" s="38">
        <v>0</v>
      </c>
      <c r="DN473" s="38">
        <v>0</v>
      </c>
      <c r="DO473" s="38">
        <f t="shared" si="150"/>
        <v>1.9612442884467066E-3</v>
      </c>
      <c r="DQ473" s="38"/>
      <c r="DR473" s="38" t="s">
        <v>88</v>
      </c>
      <c r="DS473" s="38">
        <v>0.17392262538215508</v>
      </c>
      <c r="DT473" s="38">
        <v>0</v>
      </c>
      <c r="DU473" s="38">
        <v>0</v>
      </c>
      <c r="DV473" s="38">
        <v>0</v>
      </c>
      <c r="DW473" s="38">
        <v>0</v>
      </c>
      <c r="DX473" s="38"/>
      <c r="DY473" s="38">
        <v>0</v>
      </c>
      <c r="DZ473" s="38">
        <v>0</v>
      </c>
      <c r="EA473" s="38">
        <v>0</v>
      </c>
      <c r="EB473" s="38">
        <v>0.17392262538215508</v>
      </c>
      <c r="EE473" t="s">
        <v>90</v>
      </c>
      <c r="EF473" s="38">
        <v>4.4739251952580536E-2</v>
      </c>
      <c r="EG473" s="38">
        <v>0</v>
      </c>
      <c r="EH473" s="38">
        <v>0</v>
      </c>
      <c r="EI473" s="38">
        <v>0</v>
      </c>
      <c r="EJ473" s="38">
        <v>0</v>
      </c>
      <c r="EK473" s="38">
        <v>0</v>
      </c>
      <c r="EL473" s="38">
        <v>0</v>
      </c>
      <c r="EM473" s="38">
        <v>0</v>
      </c>
      <c r="EN473" s="38">
        <v>4.4739251952580536E-2</v>
      </c>
      <c r="EQ473" t="s">
        <v>90</v>
      </c>
      <c r="ER473" s="38">
        <v>7.355802240000002E-2</v>
      </c>
      <c r="ES473" s="38">
        <v>0</v>
      </c>
      <c r="ET473" s="38">
        <v>0</v>
      </c>
      <c r="EU473" s="38">
        <v>0</v>
      </c>
      <c r="EV473" s="38">
        <v>0</v>
      </c>
      <c r="EW473" s="38">
        <v>0</v>
      </c>
      <c r="EX473" s="38">
        <v>0</v>
      </c>
      <c r="EY473" s="38">
        <v>0</v>
      </c>
      <c r="EZ473" s="38">
        <v>7.355802240000002E-2</v>
      </c>
      <c r="FC473" t="s">
        <v>90</v>
      </c>
      <c r="FD473" s="38">
        <v>0.40477344314632269</v>
      </c>
      <c r="FE473" s="38">
        <v>0</v>
      </c>
      <c r="FF473" s="38">
        <v>0</v>
      </c>
      <c r="FG473" s="38">
        <v>0</v>
      </c>
      <c r="FH473" s="38">
        <v>0</v>
      </c>
      <c r="FI473" s="38">
        <v>0</v>
      </c>
      <c r="FJ473" s="38">
        <v>0</v>
      </c>
      <c r="FK473" s="38">
        <v>0</v>
      </c>
      <c r="FL473" s="38">
        <v>0.40477344314632269</v>
      </c>
      <c r="FP473" s="38"/>
      <c r="FQ473" s="38"/>
      <c r="FR473" s="38"/>
      <c r="FS473" s="38"/>
      <c r="FT473" s="38"/>
      <c r="FU473" s="38"/>
      <c r="FV473" s="38"/>
      <c r="GL473" s="38" t="s">
        <v>90</v>
      </c>
      <c r="GM473" s="38">
        <v>0</v>
      </c>
      <c r="GN473" s="38"/>
      <c r="GO473" s="38"/>
      <c r="GP473" s="38"/>
      <c r="GQ473" s="38"/>
      <c r="GR473" s="38">
        <v>0</v>
      </c>
      <c r="GS473" s="38">
        <v>0</v>
      </c>
      <c r="GT473" s="38"/>
      <c r="GU473" s="38">
        <v>0</v>
      </c>
      <c r="GX473" t="s">
        <v>123</v>
      </c>
      <c r="GY473" s="38">
        <v>0</v>
      </c>
      <c r="GZ473" s="38"/>
      <c r="HA473" s="38"/>
      <c r="HB473" s="38"/>
      <c r="HC473" s="38"/>
      <c r="HD473" s="38"/>
      <c r="HE473" s="38">
        <v>0.11985752789697776</v>
      </c>
      <c r="HF473" s="38">
        <v>0</v>
      </c>
      <c r="HG473" s="38">
        <v>0.11985752789697776</v>
      </c>
    </row>
    <row r="474" spans="1:229" ht="18" x14ac:dyDescent="0.25">
      <c r="A474" s="93"/>
      <c r="B474" s="96"/>
      <c r="C474" s="22" t="s">
        <v>85</v>
      </c>
      <c r="D474" s="75"/>
      <c r="E474" s="79"/>
      <c r="F474" s="79"/>
      <c r="G474" s="79"/>
      <c r="H474" s="79"/>
      <c r="I474" s="80"/>
      <c r="J474" s="76"/>
      <c r="K474" s="79"/>
      <c r="L474" s="79"/>
      <c r="M474" s="79"/>
      <c r="N474" s="79"/>
      <c r="O474" s="80"/>
      <c r="P474" s="76"/>
      <c r="Q474" s="79"/>
      <c r="R474" s="79"/>
      <c r="S474" s="79"/>
      <c r="T474" s="79"/>
      <c r="U474" s="81"/>
      <c r="V474" s="75">
        <f t="shared" si="151"/>
        <v>0</v>
      </c>
      <c r="W474" s="82"/>
      <c r="X474" s="79"/>
      <c r="Y474" s="79"/>
      <c r="Z474" s="79"/>
      <c r="AA474" s="80"/>
      <c r="AB474" s="76"/>
      <c r="AC474" s="79"/>
      <c r="AD474" s="79"/>
      <c r="AE474" s="79"/>
      <c r="AF474" s="79"/>
      <c r="AG474" s="79"/>
      <c r="AH474" s="80"/>
      <c r="AI474" s="76"/>
      <c r="AJ474" s="79"/>
      <c r="AK474" s="79"/>
      <c r="AL474" s="79"/>
      <c r="AM474" s="79">
        <v>153.30028958400797</v>
      </c>
      <c r="AN474" s="83">
        <f t="shared" si="152"/>
        <v>153.30028958400797</v>
      </c>
      <c r="AO474" s="78">
        <f t="shared" si="153"/>
        <v>153.30028958400797</v>
      </c>
      <c r="AR474" t="s">
        <v>105</v>
      </c>
      <c r="AS474" s="38">
        <v>0</v>
      </c>
      <c r="AT474" s="38">
        <v>0</v>
      </c>
      <c r="AU474" s="38">
        <v>0</v>
      </c>
      <c r="AV474" s="38">
        <v>0</v>
      </c>
      <c r="AW474" s="38">
        <v>0</v>
      </c>
      <c r="AX474" s="38">
        <v>0</v>
      </c>
      <c r="AY474" s="38">
        <v>0</v>
      </c>
      <c r="AZ474" s="38">
        <v>0</v>
      </c>
      <c r="BA474" s="38">
        <v>0</v>
      </c>
      <c r="BB474" s="38">
        <v>0</v>
      </c>
      <c r="BC474" s="38">
        <v>0</v>
      </c>
      <c r="BD474" s="38">
        <v>0</v>
      </c>
      <c r="BF474" s="38"/>
      <c r="BG474" s="38" t="s">
        <v>81</v>
      </c>
      <c r="BH474" s="38">
        <v>4.3444743220146211</v>
      </c>
      <c r="BI474" s="38">
        <v>0</v>
      </c>
      <c r="BJ474" s="38">
        <v>0</v>
      </c>
      <c r="BK474" s="38">
        <v>0</v>
      </c>
      <c r="BL474" s="38">
        <v>0</v>
      </c>
      <c r="BM474" s="38">
        <v>0</v>
      </c>
      <c r="BN474" s="38">
        <v>0</v>
      </c>
      <c r="BO474" s="38">
        <v>3.1692150866462793E-2</v>
      </c>
      <c r="BP474" s="38">
        <v>3.1692150866462793E-2</v>
      </c>
      <c r="BQ474" s="38">
        <v>52.72732366838413</v>
      </c>
      <c r="BR474" s="38">
        <v>0.10929289366108184</v>
      </c>
      <c r="BS474" s="38">
        <v>57.244475185792759</v>
      </c>
      <c r="BT474" s="38"/>
      <c r="BV474" t="s">
        <v>87</v>
      </c>
      <c r="BW474" s="38">
        <v>0.22442251621198214</v>
      </c>
      <c r="BX474" s="38">
        <v>0</v>
      </c>
      <c r="BY474" s="38">
        <v>0</v>
      </c>
      <c r="BZ474" s="38">
        <v>0</v>
      </c>
      <c r="CA474" s="38">
        <v>0</v>
      </c>
      <c r="CB474" s="38">
        <v>0</v>
      </c>
      <c r="CC474" s="38">
        <v>0</v>
      </c>
      <c r="CD474" s="38">
        <v>0</v>
      </c>
      <c r="CE474" s="38"/>
      <c r="CF474" s="38">
        <v>0</v>
      </c>
      <c r="CG474" s="38">
        <v>0</v>
      </c>
      <c r="CH474" s="38">
        <v>0</v>
      </c>
      <c r="CI474" s="38">
        <v>0</v>
      </c>
      <c r="CJ474" s="38">
        <v>0</v>
      </c>
      <c r="CK474" s="38"/>
      <c r="CL474" s="38">
        <v>0</v>
      </c>
      <c r="CM474" s="38">
        <v>0</v>
      </c>
      <c r="CN474" s="38">
        <v>0.22442251621198214</v>
      </c>
      <c r="CQ474" t="s">
        <v>89</v>
      </c>
      <c r="CR474" s="38">
        <v>8.0934855879783388E-3</v>
      </c>
      <c r="CS474" s="38">
        <v>0</v>
      </c>
      <c r="CT474" s="38">
        <v>0</v>
      </c>
      <c r="CU474" s="38">
        <v>0</v>
      </c>
      <c r="CV474" s="38">
        <v>0</v>
      </c>
      <c r="CW474" s="38">
        <v>0</v>
      </c>
      <c r="CX474" s="38">
        <v>0</v>
      </c>
      <c r="CY474" s="38">
        <v>0</v>
      </c>
      <c r="CZ474" s="38">
        <v>0</v>
      </c>
      <c r="DA474" s="38">
        <v>0</v>
      </c>
      <c r="DB474" s="38">
        <v>0</v>
      </c>
      <c r="DC474" s="38">
        <v>8.0934855879783388E-3</v>
      </c>
      <c r="DF474" t="s">
        <v>90</v>
      </c>
      <c r="DG474" s="38">
        <v>0.19212781111837407</v>
      </c>
      <c r="DH474" s="38">
        <v>0</v>
      </c>
      <c r="DI474" s="38">
        <v>0</v>
      </c>
      <c r="DJ474" s="38">
        <v>0</v>
      </c>
      <c r="DK474" s="38">
        <v>0</v>
      </c>
      <c r="DL474" s="38">
        <v>0</v>
      </c>
      <c r="DM474" s="38">
        <v>9.9210709178151127E-3</v>
      </c>
      <c r="DN474" s="38">
        <v>2.2180399397413258E-2</v>
      </c>
      <c r="DO474" s="38">
        <f t="shared" si="150"/>
        <v>0.22422928143360243</v>
      </c>
      <c r="DQ474" s="38"/>
      <c r="DR474" s="38" t="s">
        <v>89</v>
      </c>
      <c r="DS474" s="38">
        <v>0.17095575706081068</v>
      </c>
      <c r="DT474" s="38">
        <v>0</v>
      </c>
      <c r="DU474" s="38">
        <v>0</v>
      </c>
      <c r="DV474" s="38">
        <v>0</v>
      </c>
      <c r="DW474" s="38">
        <v>0</v>
      </c>
      <c r="DX474" s="38"/>
      <c r="DY474" s="38">
        <v>0</v>
      </c>
      <c r="DZ474" s="38">
        <v>0</v>
      </c>
      <c r="EA474" s="38">
        <v>0</v>
      </c>
      <c r="EB474" s="38">
        <v>0.17095575706081068</v>
      </c>
      <c r="EE474" t="s">
        <v>81</v>
      </c>
      <c r="EF474" s="38">
        <v>0</v>
      </c>
      <c r="EG474" s="38">
        <v>0</v>
      </c>
      <c r="EH474" s="38">
        <v>0</v>
      </c>
      <c r="EI474" s="38">
        <v>0</v>
      </c>
      <c r="EJ474" s="38">
        <v>0</v>
      </c>
      <c r="EK474" s="38">
        <v>0</v>
      </c>
      <c r="EL474" s="38">
        <v>0</v>
      </c>
      <c r="EM474" s="38">
        <v>0</v>
      </c>
      <c r="EN474" s="38">
        <v>0</v>
      </c>
      <c r="EQ474" t="s">
        <v>81</v>
      </c>
      <c r="ER474" s="38">
        <v>0</v>
      </c>
      <c r="ES474" s="38">
        <v>0</v>
      </c>
      <c r="ET474" s="38">
        <v>4.1555974761286052</v>
      </c>
      <c r="EU474" s="38">
        <v>0</v>
      </c>
      <c r="EV474" s="38">
        <v>7.3055552312798904</v>
      </c>
      <c r="EW474" s="38">
        <v>0</v>
      </c>
      <c r="EX474" s="38">
        <v>223.76451355361539</v>
      </c>
      <c r="EY474" s="38">
        <v>0</v>
      </c>
      <c r="EZ474" s="38">
        <v>235.22566626102389</v>
      </c>
      <c r="FC474" t="s">
        <v>81</v>
      </c>
      <c r="FD474" s="38">
        <v>37.360660500638033</v>
      </c>
      <c r="FE474" s="38">
        <v>0</v>
      </c>
      <c r="FF474" s="38">
        <v>0</v>
      </c>
      <c r="FG474" s="38">
        <v>0</v>
      </c>
      <c r="FH474" s="38">
        <v>0</v>
      </c>
      <c r="FI474" s="38">
        <v>0</v>
      </c>
      <c r="FJ474" s="38">
        <v>1.3572866007E-3</v>
      </c>
      <c r="FK474" s="38">
        <v>0</v>
      </c>
      <c r="FL474" s="38">
        <v>37.362017787238734</v>
      </c>
      <c r="FP474" s="38"/>
      <c r="FQ474" s="38"/>
      <c r="FR474" s="38"/>
      <c r="FS474" s="38"/>
      <c r="FT474" s="38"/>
      <c r="FU474" s="38"/>
      <c r="FV474" s="38"/>
      <c r="GL474" s="38" t="s">
        <v>118</v>
      </c>
      <c r="GM474" s="38">
        <v>0</v>
      </c>
      <c r="GN474" s="38"/>
      <c r="GO474" s="38"/>
      <c r="GP474" s="38"/>
      <c r="GQ474" s="38"/>
      <c r="GR474" s="38"/>
      <c r="GS474" s="38">
        <v>0.91642988361227617</v>
      </c>
      <c r="GT474" s="38"/>
      <c r="GU474" s="38">
        <v>0.91642988361227617</v>
      </c>
      <c r="GX474" t="s">
        <v>91</v>
      </c>
      <c r="GY474" s="38">
        <v>0</v>
      </c>
      <c r="GZ474" s="38"/>
      <c r="HA474" s="38"/>
      <c r="HB474" s="38"/>
      <c r="HC474" s="38"/>
      <c r="HD474" s="38"/>
      <c r="HE474" s="38"/>
      <c r="HF474" s="38"/>
      <c r="HG474" s="38">
        <v>0</v>
      </c>
    </row>
    <row r="475" spans="1:229" ht="18" x14ac:dyDescent="0.25">
      <c r="A475" s="93"/>
      <c r="B475" s="96"/>
      <c r="C475" s="23" t="s">
        <v>86</v>
      </c>
      <c r="D475" s="71"/>
      <c r="E475" s="72"/>
      <c r="F475" s="72"/>
      <c r="G475" s="72">
        <v>296.30280271429268</v>
      </c>
      <c r="H475" s="72"/>
      <c r="I475" s="72"/>
      <c r="J475" s="72"/>
      <c r="K475" s="72"/>
      <c r="L475" s="72"/>
      <c r="M475" s="72">
        <v>4.3012594006075391</v>
      </c>
      <c r="N475" s="72"/>
      <c r="O475" s="72"/>
      <c r="P475" s="72"/>
      <c r="Q475" s="72"/>
      <c r="R475" s="72"/>
      <c r="S475" s="72"/>
      <c r="T475" s="72"/>
      <c r="U475" s="73"/>
      <c r="V475" s="71">
        <f t="shared" si="151"/>
        <v>300.60406211490022</v>
      </c>
      <c r="W475" s="71"/>
      <c r="X475" s="72"/>
      <c r="Y475" s="72">
        <v>3.4000290914913598</v>
      </c>
      <c r="Z475" s="72">
        <v>59.331817609408219</v>
      </c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>
        <v>0</v>
      </c>
      <c r="AL475" s="72"/>
      <c r="AM475" s="72">
        <v>4.8763121788153914</v>
      </c>
      <c r="AN475" s="74">
        <f t="shared" si="152"/>
        <v>67.608158879714978</v>
      </c>
      <c r="AO475" s="74">
        <f t="shared" si="153"/>
        <v>368.21222099461522</v>
      </c>
      <c r="AR475" t="s">
        <v>102</v>
      </c>
      <c r="AS475" s="38">
        <v>491.31234050642519</v>
      </c>
      <c r="AT475" s="38">
        <v>0</v>
      </c>
      <c r="AU475" s="38">
        <v>922.50236600580672</v>
      </c>
      <c r="AV475" s="38">
        <v>3776.5905291923441</v>
      </c>
      <c r="AW475" s="38">
        <v>116.52331128814836</v>
      </c>
      <c r="AX475" s="38">
        <v>0</v>
      </c>
      <c r="AY475" s="38">
        <v>0</v>
      </c>
      <c r="AZ475" s="38">
        <v>0</v>
      </c>
      <c r="BA475" s="38">
        <v>0</v>
      </c>
      <c r="BB475" s="38">
        <v>0</v>
      </c>
      <c r="BC475" s="38">
        <v>0</v>
      </c>
      <c r="BD475" s="38">
        <v>5306.9285469927245</v>
      </c>
      <c r="BF475" s="38"/>
      <c r="BG475" s="38" t="s">
        <v>91</v>
      </c>
      <c r="BH475" s="38">
        <v>132.18469624046566</v>
      </c>
      <c r="BI475" s="38">
        <v>0</v>
      </c>
      <c r="BJ475" s="38">
        <v>0</v>
      </c>
      <c r="BK475" s="38">
        <v>0</v>
      </c>
      <c r="BL475" s="38">
        <v>0</v>
      </c>
      <c r="BM475" s="38">
        <v>0</v>
      </c>
      <c r="BN475" s="38">
        <v>0</v>
      </c>
      <c r="BO475" s="38">
        <v>0</v>
      </c>
      <c r="BP475" s="38">
        <v>0</v>
      </c>
      <c r="BQ475" s="38">
        <v>0</v>
      </c>
      <c r="BR475" s="38">
        <v>0</v>
      </c>
      <c r="BS475" s="38">
        <v>132.18469624046566</v>
      </c>
      <c r="BT475" s="38"/>
      <c r="BV475" t="s">
        <v>88</v>
      </c>
      <c r="BW475" s="38">
        <v>0.24023728085194274</v>
      </c>
      <c r="BX475" s="38">
        <v>0</v>
      </c>
      <c r="BY475" s="38">
        <v>0</v>
      </c>
      <c r="BZ475" s="38">
        <v>0</v>
      </c>
      <c r="CA475" s="38">
        <v>0</v>
      </c>
      <c r="CB475" s="38">
        <v>0</v>
      </c>
      <c r="CC475" s="38">
        <v>0</v>
      </c>
      <c r="CD475" s="38">
        <v>0</v>
      </c>
      <c r="CE475" s="38"/>
      <c r="CF475" s="38">
        <v>0</v>
      </c>
      <c r="CG475" s="38">
        <v>0</v>
      </c>
      <c r="CH475" s="38">
        <v>0</v>
      </c>
      <c r="CI475" s="38">
        <v>0</v>
      </c>
      <c r="CJ475" s="38">
        <v>0</v>
      </c>
      <c r="CK475" s="38"/>
      <c r="CL475" s="38">
        <v>0</v>
      </c>
      <c r="CM475" s="38">
        <v>0</v>
      </c>
      <c r="CN475" s="38">
        <v>0.24023728085194274</v>
      </c>
      <c r="CQ475" t="s">
        <v>90</v>
      </c>
      <c r="CR475" s="38">
        <v>12.678515229770449</v>
      </c>
      <c r="CS475" s="38">
        <v>0</v>
      </c>
      <c r="CT475" s="38">
        <v>0</v>
      </c>
      <c r="CU475" s="38">
        <v>0</v>
      </c>
      <c r="CV475" s="38">
        <v>0</v>
      </c>
      <c r="CW475" s="38">
        <v>0</v>
      </c>
      <c r="CX475" s="38">
        <v>0</v>
      </c>
      <c r="CY475" s="38">
        <v>0</v>
      </c>
      <c r="CZ475" s="38">
        <v>0</v>
      </c>
      <c r="DA475" s="38">
        <v>0</v>
      </c>
      <c r="DB475" s="38">
        <v>0</v>
      </c>
      <c r="DC475" s="38">
        <v>12.678515229770449</v>
      </c>
      <c r="DF475" t="s">
        <v>91</v>
      </c>
      <c r="DG475" s="38">
        <v>5.0138093026012846E-2</v>
      </c>
      <c r="DH475" s="38">
        <v>0</v>
      </c>
      <c r="DI475" s="38">
        <v>0</v>
      </c>
      <c r="DJ475" s="38">
        <v>0</v>
      </c>
      <c r="DK475" s="38">
        <v>0</v>
      </c>
      <c r="DL475" s="38">
        <v>0</v>
      </c>
      <c r="DM475" s="38">
        <v>0</v>
      </c>
      <c r="DN475" s="38">
        <v>0</v>
      </c>
      <c r="DO475" s="38">
        <f t="shared" si="150"/>
        <v>5.0138093026012846E-2</v>
      </c>
      <c r="DQ475" s="38"/>
      <c r="DR475" s="38" t="s">
        <v>90</v>
      </c>
      <c r="DS475" s="38">
        <v>2.9418302027043497</v>
      </c>
      <c r="DT475" s="38">
        <v>0</v>
      </c>
      <c r="DU475" s="38">
        <v>0</v>
      </c>
      <c r="DV475" s="38">
        <v>0</v>
      </c>
      <c r="DW475" s="38">
        <v>0</v>
      </c>
      <c r="DX475" s="38"/>
      <c r="DY475" s="38">
        <v>0</v>
      </c>
      <c r="DZ475" s="38">
        <v>4.7862035359090109E-2</v>
      </c>
      <c r="EA475" s="38">
        <v>0.13132551174683305</v>
      </c>
      <c r="EB475" s="38">
        <v>3.1210177498102727</v>
      </c>
      <c r="EE475" t="s">
        <v>91</v>
      </c>
      <c r="EF475" s="38">
        <v>17.732902767049687</v>
      </c>
      <c r="EG475" s="38">
        <v>0</v>
      </c>
      <c r="EH475" s="38">
        <v>0</v>
      </c>
      <c r="EI475" s="38">
        <v>0</v>
      </c>
      <c r="EJ475" s="38">
        <v>0</v>
      </c>
      <c r="EK475" s="38">
        <v>0</v>
      </c>
      <c r="EL475" s="38">
        <v>0</v>
      </c>
      <c r="EM475" s="38">
        <v>0</v>
      </c>
      <c r="EN475" s="38">
        <v>17.732902767049687</v>
      </c>
      <c r="EQ475" t="s">
        <v>91</v>
      </c>
      <c r="ER475" s="38">
        <v>3.89342796458256</v>
      </c>
      <c r="ES475" s="38">
        <v>0</v>
      </c>
      <c r="ET475" s="38">
        <v>0</v>
      </c>
      <c r="EU475" s="38">
        <v>0</v>
      </c>
      <c r="EV475" s="38">
        <v>0</v>
      </c>
      <c r="EW475" s="38">
        <v>0</v>
      </c>
      <c r="EX475" s="38">
        <v>0</v>
      </c>
      <c r="EY475" s="38">
        <v>0</v>
      </c>
      <c r="EZ475" s="38">
        <v>3.89342796458256</v>
      </c>
      <c r="FC475" t="s">
        <v>91</v>
      </c>
      <c r="FD475" s="38">
        <v>4.7835160507890278</v>
      </c>
      <c r="FE475" s="38">
        <v>0</v>
      </c>
      <c r="FF475" s="38">
        <v>0</v>
      </c>
      <c r="FG475" s="38">
        <v>0</v>
      </c>
      <c r="FH475" s="38">
        <v>0</v>
      </c>
      <c r="FI475" s="38">
        <v>0</v>
      </c>
      <c r="FJ475" s="38">
        <v>0</v>
      </c>
      <c r="FK475" s="38">
        <v>0</v>
      </c>
      <c r="FL475" s="38">
        <v>4.7835160507890278</v>
      </c>
      <c r="FP475" s="38"/>
      <c r="FQ475" s="38"/>
      <c r="FR475" s="38"/>
      <c r="FS475" s="38"/>
      <c r="FT475" s="38"/>
      <c r="FU475" s="38"/>
      <c r="FV475" s="38"/>
      <c r="GL475" s="38" t="s">
        <v>91</v>
      </c>
      <c r="GM475" s="38">
        <v>0</v>
      </c>
      <c r="GN475" s="38"/>
      <c r="GO475" s="38"/>
      <c r="GP475" s="38"/>
      <c r="GQ475" s="38"/>
      <c r="GS475" s="38"/>
      <c r="GT475" s="38"/>
      <c r="GU475" s="38">
        <v>0</v>
      </c>
      <c r="GX475" t="s">
        <v>76</v>
      </c>
      <c r="GY475" s="38">
        <v>0</v>
      </c>
      <c r="GZ475" s="38">
        <v>0</v>
      </c>
      <c r="HA475" s="38">
        <v>0</v>
      </c>
      <c r="HB475" s="38">
        <v>0</v>
      </c>
      <c r="HC475" s="38">
        <v>0</v>
      </c>
      <c r="HD475" s="38">
        <v>0</v>
      </c>
      <c r="HE475" s="38">
        <v>801.62049616111983</v>
      </c>
      <c r="HF475" s="38">
        <v>0</v>
      </c>
      <c r="HG475" s="38">
        <v>801.62049616111983</v>
      </c>
    </row>
    <row r="476" spans="1:229" ht="18" x14ac:dyDescent="0.25">
      <c r="A476" s="93"/>
      <c r="B476" s="96"/>
      <c r="C476" s="22" t="s">
        <v>87</v>
      </c>
      <c r="D476" s="75"/>
      <c r="E476" s="76">
        <v>8.5005583958619221E-2</v>
      </c>
      <c r="F476" s="76"/>
      <c r="G476" s="76">
        <v>11.2920211549543</v>
      </c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7"/>
      <c r="V476" s="75">
        <f t="shared" si="151"/>
        <v>11.377026738912919</v>
      </c>
      <c r="W476" s="75"/>
      <c r="X476" s="76"/>
      <c r="Y476" s="76"/>
      <c r="Z476" s="76">
        <v>6.5181345582106882</v>
      </c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>
        <v>0</v>
      </c>
      <c r="AL476" s="76"/>
      <c r="AM476" s="76">
        <v>8.9845253059053007</v>
      </c>
      <c r="AN476" s="78">
        <f t="shared" si="152"/>
        <v>15.502659864115989</v>
      </c>
      <c r="AO476" s="78">
        <f t="shared" si="153"/>
        <v>26.879686603028908</v>
      </c>
      <c r="BF476" s="38"/>
      <c r="BG476" s="38" t="s">
        <v>76</v>
      </c>
      <c r="BH476" s="38">
        <v>232.26517667343703</v>
      </c>
      <c r="BI476" s="38">
        <v>35.282490705284602</v>
      </c>
      <c r="BJ476" s="38">
        <v>0</v>
      </c>
      <c r="BK476" s="38">
        <v>34.184604534698579</v>
      </c>
      <c r="BL476" s="38">
        <v>8.2773358892264692</v>
      </c>
      <c r="BM476" s="38">
        <v>4.0490289496731799</v>
      </c>
      <c r="BN476" s="38">
        <v>8.5005583958619221E-2</v>
      </c>
      <c r="BO476" s="38">
        <v>3.1692150866462793E-2</v>
      </c>
      <c r="BP476" s="38">
        <v>3.1692150866462793E-2</v>
      </c>
      <c r="BQ476" s="38">
        <v>52.737540526761165</v>
      </c>
      <c r="BR476" s="38">
        <v>0.10929289366108184</v>
      </c>
      <c r="BS476" s="38">
        <v>367.05386005843366</v>
      </c>
      <c r="BT476" s="38"/>
      <c r="BV476" t="s">
        <v>89</v>
      </c>
      <c r="BW476" s="38">
        <v>0.20733826436562811</v>
      </c>
      <c r="BX476" s="38">
        <v>0</v>
      </c>
      <c r="BY476" s="38">
        <v>0</v>
      </c>
      <c r="BZ476" s="38">
        <v>0</v>
      </c>
      <c r="CA476" s="38">
        <v>0</v>
      </c>
      <c r="CB476" s="38">
        <v>0</v>
      </c>
      <c r="CC476" s="38">
        <v>0</v>
      </c>
      <c r="CD476" s="38">
        <v>0</v>
      </c>
      <c r="CE476" s="38"/>
      <c r="CF476" s="38">
        <v>0</v>
      </c>
      <c r="CG476" s="38">
        <v>0</v>
      </c>
      <c r="CH476" s="38">
        <v>0</v>
      </c>
      <c r="CI476" s="38">
        <v>0</v>
      </c>
      <c r="CJ476" s="38">
        <v>0</v>
      </c>
      <c r="CK476" s="38"/>
      <c r="CL476" s="38">
        <v>0</v>
      </c>
      <c r="CM476" s="38">
        <v>0</v>
      </c>
      <c r="CN476" s="38">
        <v>0.20733826436562811</v>
      </c>
      <c r="CQ476" t="s">
        <v>91</v>
      </c>
      <c r="CR476" s="38">
        <v>0.11622441508228974</v>
      </c>
      <c r="CS476" s="38">
        <v>0</v>
      </c>
      <c r="CT476" s="38">
        <v>0</v>
      </c>
      <c r="CU476" s="38">
        <v>0</v>
      </c>
      <c r="CV476" s="38">
        <v>0</v>
      </c>
      <c r="CW476" s="38">
        <v>0</v>
      </c>
      <c r="CX476" s="38">
        <v>0</v>
      </c>
      <c r="CY476" s="38">
        <v>0</v>
      </c>
      <c r="CZ476" s="38">
        <v>0</v>
      </c>
      <c r="DA476" s="38">
        <v>0</v>
      </c>
      <c r="DB476" s="38">
        <v>0</v>
      </c>
      <c r="DC476" s="38">
        <v>0.11622441508228974</v>
      </c>
      <c r="DF476" t="s">
        <v>76</v>
      </c>
      <c r="DG476" s="38">
        <v>0.33809017766948296</v>
      </c>
      <c r="DH476" s="38">
        <v>0.11061186128072462</v>
      </c>
      <c r="DI476" s="38">
        <v>0</v>
      </c>
      <c r="DJ476" s="38">
        <v>0.61423799112000477</v>
      </c>
      <c r="DK476" s="38">
        <v>0</v>
      </c>
      <c r="DL476" s="38">
        <v>0</v>
      </c>
      <c r="DM476" s="38">
        <v>2.4534740670162836</v>
      </c>
      <c r="DN476" s="38">
        <v>0.52218247897030978</v>
      </c>
      <c r="DO476" s="38">
        <f t="shared" si="150"/>
        <v>4.0385965760568059</v>
      </c>
      <c r="DQ476" s="38"/>
      <c r="DR476" s="38" t="s">
        <v>91</v>
      </c>
      <c r="DS476" s="38">
        <v>4.2728837026154629</v>
      </c>
      <c r="DT476" s="38">
        <v>0</v>
      </c>
      <c r="DU476" s="38">
        <v>0</v>
      </c>
      <c r="DV476" s="38">
        <v>0</v>
      </c>
      <c r="DW476" s="38">
        <v>0</v>
      </c>
      <c r="DX476" s="38"/>
      <c r="DY476" s="38">
        <v>0</v>
      </c>
      <c r="DZ476" s="38">
        <v>0</v>
      </c>
      <c r="EA476" s="38">
        <v>0</v>
      </c>
      <c r="EB476" s="38">
        <v>4.2728837026154629</v>
      </c>
      <c r="EE476" t="s">
        <v>76</v>
      </c>
      <c r="EF476" s="38">
        <v>21.336991040713727</v>
      </c>
      <c r="EG476" s="38">
        <v>0.21823159684828164</v>
      </c>
      <c r="EH476" s="38">
        <v>0</v>
      </c>
      <c r="EI476" s="38">
        <v>0.94858053637727957</v>
      </c>
      <c r="EJ476" s="38">
        <v>0</v>
      </c>
      <c r="EK476" s="38">
        <v>0</v>
      </c>
      <c r="EL476" s="38">
        <v>0</v>
      </c>
      <c r="EM476" s="38">
        <v>0</v>
      </c>
      <c r="EN476" s="38">
        <v>22.503803173939289</v>
      </c>
      <c r="EQ476" t="s">
        <v>76</v>
      </c>
      <c r="ER476" s="38">
        <v>6.5134904493007202</v>
      </c>
      <c r="ES476" s="38">
        <v>0.43255618559999998</v>
      </c>
      <c r="ET476" s="38">
        <v>4.1555974761286052</v>
      </c>
      <c r="EU476" s="38">
        <v>0</v>
      </c>
      <c r="EV476" s="38">
        <v>7.3055552312798904</v>
      </c>
      <c r="EW476" s="38">
        <v>0</v>
      </c>
      <c r="EX476" s="38">
        <v>223.76451355361539</v>
      </c>
      <c r="EY476" s="38">
        <v>0</v>
      </c>
      <c r="EZ476" s="38">
        <v>242.17171289592463</v>
      </c>
      <c r="FC476" t="s">
        <v>76</v>
      </c>
      <c r="FD476" s="38">
        <v>49.899574389864533</v>
      </c>
      <c r="FE476" s="38">
        <v>0.56857901964387092</v>
      </c>
      <c r="FF476" s="38">
        <v>0</v>
      </c>
      <c r="FG476" s="38">
        <v>0</v>
      </c>
      <c r="FH476" s="38">
        <v>0</v>
      </c>
      <c r="FI476" s="38">
        <v>0</v>
      </c>
      <c r="FJ476" s="38">
        <v>1.3572866007E-3</v>
      </c>
      <c r="FK476" s="38">
        <v>0</v>
      </c>
      <c r="FL476" s="38">
        <v>50.469510696109104</v>
      </c>
      <c r="FP476" s="38"/>
      <c r="FQ476" s="38"/>
      <c r="FR476" s="38"/>
      <c r="FS476" s="38"/>
      <c r="FT476" s="38"/>
      <c r="FU476" s="38"/>
      <c r="FV476" s="38"/>
      <c r="GL476" s="38" t="s">
        <v>119</v>
      </c>
      <c r="GM476" s="38"/>
      <c r="GN476" s="38">
        <v>61.357316949537683</v>
      </c>
      <c r="GO476" s="38">
        <v>0</v>
      </c>
      <c r="GP476" s="38"/>
      <c r="GQ476" s="38"/>
      <c r="GR476" s="38">
        <v>506.91846417063323</v>
      </c>
      <c r="GS476" s="38">
        <v>431.23108155138505</v>
      </c>
      <c r="GT476" s="38">
        <v>18.461985125497158</v>
      </c>
      <c r="GU476" s="38">
        <v>1017.9688477970531</v>
      </c>
      <c r="HF476">
        <v>0</v>
      </c>
    </row>
    <row r="477" spans="1:229" ht="18" x14ac:dyDescent="0.25">
      <c r="A477" s="93"/>
      <c r="B477" s="96"/>
      <c r="C477" s="23" t="s">
        <v>88</v>
      </c>
      <c r="D477" s="71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3"/>
      <c r="V477" s="71">
        <f t="shared" si="151"/>
        <v>0</v>
      </c>
      <c r="W477" s="71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>
        <v>24.415928503616925</v>
      </c>
      <c r="AN477" s="74">
        <f t="shared" si="152"/>
        <v>24.415928503616925</v>
      </c>
      <c r="AO477" s="74">
        <f t="shared" si="153"/>
        <v>24.415928503616925</v>
      </c>
      <c r="AS477" t="s">
        <v>128</v>
      </c>
      <c r="BV477" t="s">
        <v>90</v>
      </c>
      <c r="BW477" s="38">
        <v>0.55318977266849523</v>
      </c>
      <c r="BX477" s="38">
        <v>0</v>
      </c>
      <c r="BY477" s="38">
        <v>0</v>
      </c>
      <c r="BZ477" s="38">
        <v>0</v>
      </c>
      <c r="CA477" s="38">
        <v>0</v>
      </c>
      <c r="CB477" s="38">
        <v>0</v>
      </c>
      <c r="CC477" s="38">
        <v>0</v>
      </c>
      <c r="CD477" s="38">
        <v>0</v>
      </c>
      <c r="CE477" s="38"/>
      <c r="CF477" s="38">
        <v>0</v>
      </c>
      <c r="CG477" s="38">
        <v>0</v>
      </c>
      <c r="CH477" s="38">
        <v>0</v>
      </c>
      <c r="CI477" s="38">
        <v>2.235012169421942E-3</v>
      </c>
      <c r="CJ477" s="38">
        <v>6.423498433693671E-3</v>
      </c>
      <c r="CK477" s="38"/>
      <c r="CL477" s="38">
        <v>0</v>
      </c>
      <c r="CM477" s="38">
        <v>0</v>
      </c>
      <c r="CN477" s="38">
        <v>0.56184828327161085</v>
      </c>
      <c r="CQ477" t="s">
        <v>76</v>
      </c>
      <c r="CR477" s="38">
        <v>81.586218675899033</v>
      </c>
      <c r="CS477" s="38">
        <v>0</v>
      </c>
      <c r="CT477" s="38">
        <v>0</v>
      </c>
      <c r="CU477" s="38">
        <v>0</v>
      </c>
      <c r="CV477" s="38">
        <v>0</v>
      </c>
      <c r="CW477" s="38">
        <v>0</v>
      </c>
      <c r="CX477" s="38">
        <v>0</v>
      </c>
      <c r="CY477" s="38">
        <v>0</v>
      </c>
      <c r="CZ477" s="38">
        <v>0</v>
      </c>
      <c r="DA477" s="38">
        <v>545.21615556169968</v>
      </c>
      <c r="DB477" s="38">
        <v>0</v>
      </c>
      <c r="DC477" s="38">
        <v>626.80237423759866</v>
      </c>
      <c r="DN477">
        <v>0</v>
      </c>
      <c r="DQ477" s="38"/>
      <c r="DR477" s="38" t="s">
        <v>76</v>
      </c>
      <c r="DS477" s="38">
        <v>142.41104880533743</v>
      </c>
      <c r="DT477" s="38">
        <v>2.7541548956177913</v>
      </c>
      <c r="DU477" s="38">
        <v>0</v>
      </c>
      <c r="DV477" s="38">
        <v>4.5034615869948293</v>
      </c>
      <c r="DW477" s="38">
        <v>8.2994528235827217E-3</v>
      </c>
      <c r="DX477" s="38">
        <v>0</v>
      </c>
      <c r="DY477" s="38">
        <v>0.24009323850415684</v>
      </c>
      <c r="DZ477" s="38">
        <v>3.8184455391534371</v>
      </c>
      <c r="EA477" s="38">
        <v>82.273563253552865</v>
      </c>
      <c r="EB477" s="38">
        <v>236.00906677198412</v>
      </c>
      <c r="EF477" s="38"/>
      <c r="EG477" s="38"/>
      <c r="EH477" s="38"/>
      <c r="EI477" s="38"/>
      <c r="EJ477" s="38"/>
      <c r="EK477" s="38"/>
      <c r="EL477" s="38"/>
      <c r="EM477" s="38"/>
      <c r="EN477" s="38"/>
      <c r="ER477" s="38"/>
      <c r="ES477" s="38"/>
      <c r="ET477" s="38"/>
      <c r="EU477" s="38"/>
      <c r="EV477" s="38"/>
      <c r="EW477" s="38"/>
      <c r="EX477" s="38"/>
      <c r="EY477" s="38"/>
      <c r="EZ477" s="38"/>
      <c r="FD477" s="38"/>
      <c r="FE477" s="38"/>
      <c r="FF477" s="38"/>
      <c r="FG477" s="38"/>
      <c r="FH477" s="38"/>
      <c r="FI477" s="38"/>
      <c r="FJ477" s="38"/>
      <c r="FK477" s="38"/>
      <c r="FL477" s="38"/>
      <c r="FP477" s="38"/>
      <c r="FQ477" s="38"/>
      <c r="FR477" s="38"/>
      <c r="FS477" s="38"/>
      <c r="FT477" s="38"/>
      <c r="FU477" s="38"/>
      <c r="FV477" s="38"/>
      <c r="GL477" s="38" t="s">
        <v>120</v>
      </c>
      <c r="GM477" s="38"/>
      <c r="GN477" s="38">
        <v>16.028646830158568</v>
      </c>
      <c r="GO477" s="38">
        <v>0</v>
      </c>
      <c r="GP477" s="38"/>
      <c r="GQ477" s="38"/>
      <c r="GR477" s="38">
        <v>301.89332817128218</v>
      </c>
      <c r="GS477" s="38">
        <v>1240.8803911868447</v>
      </c>
      <c r="GT477" s="38">
        <v>10.765659548442784</v>
      </c>
      <c r="GU477" s="38">
        <v>1569.568025736728</v>
      </c>
      <c r="HF477">
        <v>0</v>
      </c>
    </row>
    <row r="478" spans="1:229" ht="18" x14ac:dyDescent="0.25">
      <c r="A478" s="93"/>
      <c r="B478" s="96"/>
      <c r="C478" s="22" t="s">
        <v>89</v>
      </c>
      <c r="D478" s="75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7"/>
      <c r="V478" s="75">
        <f t="shared" si="151"/>
        <v>0</v>
      </c>
      <c r="W478" s="75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>
        <v>4.2255941020852763</v>
      </c>
      <c r="AN478" s="78">
        <f t="shared" si="152"/>
        <v>4.2255941020852763</v>
      </c>
      <c r="AO478" s="78">
        <f t="shared" si="153"/>
        <v>4.2255941020852763</v>
      </c>
      <c r="BV478" t="s">
        <v>91</v>
      </c>
      <c r="BW478" s="38">
        <v>2.1762601788006597</v>
      </c>
      <c r="BX478" s="38">
        <v>0</v>
      </c>
      <c r="BY478" s="38">
        <v>0</v>
      </c>
      <c r="BZ478" s="38">
        <v>0</v>
      </c>
      <c r="CA478" s="38">
        <v>0</v>
      </c>
      <c r="CB478" s="38">
        <v>0</v>
      </c>
      <c r="CC478" s="38">
        <v>0</v>
      </c>
      <c r="CD478" s="38">
        <v>0</v>
      </c>
      <c r="CE478" s="38"/>
      <c r="CF478" s="38">
        <v>0</v>
      </c>
      <c r="CG478" s="38">
        <v>0</v>
      </c>
      <c r="CH478" s="38">
        <v>0</v>
      </c>
      <c r="CI478" s="38">
        <v>0</v>
      </c>
      <c r="CJ478" s="38">
        <v>0</v>
      </c>
      <c r="CK478" s="38"/>
      <c r="CL478" s="38">
        <v>0</v>
      </c>
      <c r="CM478" s="38">
        <v>0</v>
      </c>
      <c r="CN478" s="38">
        <v>2.1762601788006597</v>
      </c>
      <c r="DA478">
        <v>0</v>
      </c>
      <c r="DN478">
        <v>0</v>
      </c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>
        <v>0</v>
      </c>
      <c r="EB478" s="38"/>
      <c r="EF478" s="38"/>
      <c r="EG478" s="38"/>
      <c r="EH478" s="38"/>
      <c r="EI478" s="38"/>
      <c r="EJ478" s="38"/>
      <c r="EK478" s="38"/>
      <c r="EL478" s="38"/>
      <c r="EM478" s="38"/>
      <c r="EN478" s="38"/>
      <c r="ER478" s="38"/>
      <c r="ES478" s="38"/>
      <c r="ET478" s="38"/>
      <c r="EU478" s="38"/>
      <c r="EV478" s="38"/>
      <c r="EW478" s="38"/>
      <c r="EX478" s="38"/>
      <c r="EY478" s="38"/>
      <c r="EZ478" s="38"/>
      <c r="FD478" s="38"/>
      <c r="FE478" s="38"/>
      <c r="FF478" s="38"/>
      <c r="FG478" s="38"/>
      <c r="FH478" s="38"/>
      <c r="FI478" s="38"/>
      <c r="FJ478" s="38"/>
      <c r="FK478" s="38"/>
      <c r="FL478" s="38"/>
      <c r="FP478" s="38"/>
      <c r="FQ478" s="38"/>
      <c r="FR478" s="38"/>
      <c r="FS478" s="38"/>
      <c r="FT478" s="38"/>
      <c r="FU478" s="38"/>
      <c r="FV478" s="38"/>
      <c r="GL478" s="38" t="s">
        <v>76</v>
      </c>
      <c r="GM478" s="38">
        <v>0</v>
      </c>
      <c r="GN478" s="38">
        <v>77.385963779696255</v>
      </c>
      <c r="GO478" s="38">
        <v>0</v>
      </c>
      <c r="GP478" s="38">
        <v>0</v>
      </c>
      <c r="GQ478" s="38">
        <v>0</v>
      </c>
      <c r="GR478" s="38">
        <v>808.81179234191541</v>
      </c>
      <c r="GS478" s="38">
        <v>1673.027902621842</v>
      </c>
      <c r="GT478" s="38">
        <v>29.227644673939942</v>
      </c>
      <c r="GU478" s="38">
        <v>2588.4533034173933</v>
      </c>
      <c r="GY478" s="38"/>
      <c r="GZ478" s="38"/>
      <c r="HA478" s="38"/>
      <c r="HB478" s="38"/>
      <c r="HC478" s="38"/>
      <c r="HD478" s="38"/>
      <c r="HE478" s="38"/>
      <c r="HF478" s="38">
        <v>0</v>
      </c>
      <c r="HG478" s="38"/>
    </row>
    <row r="479" spans="1:229" ht="18" customHeight="1" x14ac:dyDescent="0.25">
      <c r="A479" s="93"/>
      <c r="B479" s="96"/>
      <c r="C479" s="23" t="s">
        <v>90</v>
      </c>
      <c r="D479" s="71"/>
      <c r="E479" s="72"/>
      <c r="F479" s="72"/>
      <c r="G479" s="72"/>
      <c r="H479" s="72"/>
      <c r="I479" s="72"/>
      <c r="J479" s="72"/>
      <c r="K479" s="72"/>
      <c r="L479" s="72">
        <v>0</v>
      </c>
      <c r="M479" s="72"/>
      <c r="N479" s="72"/>
      <c r="O479" s="72"/>
      <c r="P479" s="72"/>
      <c r="Q479" s="72"/>
      <c r="R479" s="72"/>
      <c r="S479" s="72"/>
      <c r="T479" s="72"/>
      <c r="U479" s="73"/>
      <c r="V479" s="71">
        <f t="shared" si="151"/>
        <v>0</v>
      </c>
      <c r="W479" s="71"/>
      <c r="X479" s="72"/>
      <c r="Y479" s="72"/>
      <c r="Z479" s="72"/>
      <c r="AA479" s="72"/>
      <c r="AB479" s="72">
        <v>0.17987564634330494</v>
      </c>
      <c r="AC479" s="72"/>
      <c r="AD479" s="72">
        <v>0.1701462679549732</v>
      </c>
      <c r="AE479" s="72"/>
      <c r="AF479" s="72"/>
      <c r="AG479" s="72"/>
      <c r="AH479" s="72"/>
      <c r="AI479" s="72"/>
      <c r="AJ479" s="72"/>
      <c r="AK479" s="72"/>
      <c r="AL479" s="72"/>
      <c r="AM479" s="72">
        <v>19.320931773493779</v>
      </c>
      <c r="AN479" s="74">
        <f t="shared" si="152"/>
        <v>19.670953687792057</v>
      </c>
      <c r="AO479" s="74">
        <f t="shared" si="153"/>
        <v>19.670953687792057</v>
      </c>
      <c r="BV479" t="s">
        <v>76</v>
      </c>
      <c r="BW479" s="38">
        <v>361.19215221457898</v>
      </c>
      <c r="BX479" s="38">
        <v>119.633300380976</v>
      </c>
      <c r="BY479" s="38">
        <v>0</v>
      </c>
      <c r="BZ479" s="38">
        <v>94.90460314002938</v>
      </c>
      <c r="CA479" s="38">
        <v>9.9795750275017081</v>
      </c>
      <c r="CB479" s="38">
        <v>22.776266992115698</v>
      </c>
      <c r="CC479" s="38">
        <v>469.65686373252902</v>
      </c>
      <c r="CD479" s="38">
        <v>14.625147101591301</v>
      </c>
      <c r="CE479" s="38">
        <v>0</v>
      </c>
      <c r="CF479" s="38">
        <v>1.2137212430202259E-2</v>
      </c>
      <c r="CG479" s="38">
        <v>56.395335124469689</v>
      </c>
      <c r="CH479" s="38">
        <v>3.3171745499643785</v>
      </c>
      <c r="CI479" s="38">
        <v>2.235012169421942E-3</v>
      </c>
      <c r="CJ479" s="38">
        <v>71.492271549829383</v>
      </c>
      <c r="CK479" s="38">
        <v>0</v>
      </c>
      <c r="CL479" s="38">
        <v>0</v>
      </c>
      <c r="CM479" s="38">
        <v>81.130610000000004</v>
      </c>
      <c r="CN479" s="38">
        <v>1305.1176720381854</v>
      </c>
      <c r="DA479">
        <v>0</v>
      </c>
      <c r="DN479">
        <v>0</v>
      </c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>
        <v>0</v>
      </c>
      <c r="EB479" s="38"/>
      <c r="EF479" s="38"/>
      <c r="EG479" s="38"/>
      <c r="EH479" s="38"/>
      <c r="EI479" s="38"/>
      <c r="EJ479" s="38"/>
      <c r="EK479" s="38"/>
      <c r="EL479" s="38"/>
      <c r="EM479" s="38"/>
      <c r="EN479" s="38"/>
      <c r="ER479" s="38"/>
      <c r="ES479" s="38"/>
      <c r="ET479" s="38"/>
      <c r="EU479" s="38"/>
      <c r="EV479" s="38"/>
      <c r="EW479" s="38"/>
      <c r="EX479" s="38"/>
      <c r="EY479" s="38"/>
      <c r="EZ479" s="38"/>
      <c r="FD479" s="38"/>
      <c r="FE479" s="38"/>
      <c r="FF479" s="38"/>
      <c r="FG479" s="38"/>
      <c r="FH479" s="38"/>
      <c r="FI479" s="38"/>
      <c r="FJ479" s="38"/>
      <c r="FK479" s="38"/>
      <c r="FL479" s="38"/>
      <c r="FP479" s="38"/>
      <c r="FQ479" s="38"/>
      <c r="FR479" s="38"/>
      <c r="FS479" s="38"/>
      <c r="FT479" s="38"/>
      <c r="FU479" s="38"/>
      <c r="FV479" s="38"/>
      <c r="GS479">
        <v>0</v>
      </c>
      <c r="GY479" s="38"/>
      <c r="GZ479" s="38"/>
      <c r="HA479" s="38"/>
      <c r="HB479" s="38"/>
      <c r="HC479" s="38"/>
      <c r="HD479" s="38"/>
      <c r="HE479" s="38"/>
      <c r="HF479" s="38">
        <v>0</v>
      </c>
      <c r="HG479" s="38"/>
    </row>
    <row r="480" spans="1:229" ht="18" x14ac:dyDescent="0.25">
      <c r="A480" s="93"/>
      <c r="B480" s="96"/>
      <c r="C480" s="22" t="s">
        <v>91</v>
      </c>
      <c r="D480" s="75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7"/>
      <c r="V480" s="75">
        <f t="shared" si="151"/>
        <v>0</v>
      </c>
      <c r="W480" s="75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>
        <v>459.73192234024827</v>
      </c>
      <c r="AN480" s="78">
        <f t="shared" si="152"/>
        <v>459.73192234024827</v>
      </c>
      <c r="AO480" s="78">
        <f t="shared" si="153"/>
        <v>459.73192234024827</v>
      </c>
      <c r="CJ480">
        <v>0</v>
      </c>
      <c r="DA480">
        <v>0</v>
      </c>
      <c r="DN480">
        <v>0</v>
      </c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>
        <v>0</v>
      </c>
      <c r="EB480" s="38"/>
      <c r="EF480" s="38"/>
      <c r="EG480" s="38"/>
      <c r="EH480" s="38"/>
      <c r="EI480" s="38"/>
      <c r="EJ480" s="38"/>
      <c r="EK480" s="38"/>
      <c r="EL480" s="38"/>
      <c r="EM480" s="38"/>
      <c r="EN480" s="38"/>
      <c r="ER480" s="38"/>
      <c r="ES480" s="38"/>
      <c r="ET480" s="38"/>
      <c r="EU480" s="38"/>
      <c r="EV480" s="38"/>
      <c r="EW480" s="38"/>
      <c r="EX480" s="38"/>
      <c r="EY480" s="38"/>
      <c r="EZ480" s="38"/>
      <c r="FP480" s="38"/>
      <c r="FQ480" s="38"/>
      <c r="FR480" s="38"/>
      <c r="FS480" s="38"/>
      <c r="FT480" s="38"/>
      <c r="FU480" s="38"/>
      <c r="FV480" s="38"/>
      <c r="GS480">
        <v>0</v>
      </c>
      <c r="GY480" s="38"/>
      <c r="GZ480" s="38"/>
      <c r="HA480" s="38"/>
      <c r="HB480" s="38"/>
      <c r="HC480" s="38"/>
      <c r="HD480" s="38"/>
      <c r="HE480" s="38"/>
      <c r="HF480" s="38">
        <v>0</v>
      </c>
      <c r="HG480" s="38"/>
    </row>
    <row r="481" spans="1:229" x14ac:dyDescent="0.25">
      <c r="A481" s="93"/>
      <c r="B481" s="96"/>
      <c r="C481" s="23" t="s">
        <v>105</v>
      </c>
      <c r="D481" s="71"/>
      <c r="E481" s="72"/>
      <c r="F481" s="72"/>
      <c r="G481" s="72"/>
      <c r="H481" s="72">
        <v>0</v>
      </c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3"/>
      <c r="V481" s="71">
        <f t="shared" si="151"/>
        <v>0</v>
      </c>
      <c r="W481" s="71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4">
        <f t="shared" si="152"/>
        <v>0</v>
      </c>
      <c r="AO481" s="74">
        <f t="shared" si="153"/>
        <v>0</v>
      </c>
      <c r="CJ481">
        <v>0</v>
      </c>
      <c r="DA481">
        <v>0</v>
      </c>
      <c r="DN481">
        <v>0</v>
      </c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>
        <v>0</v>
      </c>
      <c r="EB481" s="38"/>
      <c r="EF481" s="38"/>
      <c r="EG481" s="38"/>
      <c r="EH481" s="38"/>
      <c r="EI481" s="38"/>
      <c r="EJ481" s="38"/>
      <c r="EK481" s="38"/>
      <c r="EL481" s="38"/>
      <c r="EM481" s="38"/>
      <c r="EN481" s="38"/>
      <c r="ER481" s="38"/>
      <c r="ES481" s="38"/>
      <c r="ET481" s="38"/>
      <c r="EU481" s="38"/>
      <c r="EV481" s="38"/>
      <c r="EW481" s="38"/>
      <c r="EX481" s="38"/>
      <c r="EY481" s="38"/>
      <c r="EZ481" s="38"/>
      <c r="FP481" s="38"/>
      <c r="FQ481" s="38"/>
      <c r="FR481" s="38"/>
      <c r="FS481" s="38"/>
      <c r="FT481" s="38"/>
      <c r="FU481" s="38"/>
      <c r="FV481" s="38"/>
      <c r="GS481">
        <v>0</v>
      </c>
      <c r="GY481" s="38"/>
      <c r="GZ481" s="38"/>
      <c r="HA481" s="38"/>
      <c r="HB481" s="38"/>
      <c r="HC481" s="38"/>
      <c r="HD481" s="38"/>
      <c r="HE481" s="38"/>
      <c r="HF481" s="38">
        <v>0</v>
      </c>
      <c r="HG481" s="38"/>
    </row>
    <row r="482" spans="1:229" x14ac:dyDescent="0.25">
      <c r="A482" s="94"/>
      <c r="B482" s="97"/>
      <c r="C482" s="31" t="s">
        <v>92</v>
      </c>
      <c r="D482" s="84">
        <f t="shared" ref="D482:K482" si="154">SUM(D467:D481)</f>
        <v>469.65686373252902</v>
      </c>
      <c r="E482" s="85">
        <f t="shared" si="154"/>
        <v>22.861272576074317</v>
      </c>
      <c r="F482" s="85">
        <f t="shared" si="154"/>
        <v>14.625147101591301</v>
      </c>
      <c r="G482" s="85">
        <f t="shared" si="154"/>
        <v>3911.7460169815645</v>
      </c>
      <c r="H482" s="85">
        <f t="shared" si="154"/>
        <v>0</v>
      </c>
      <c r="I482" s="85">
        <f t="shared" si="154"/>
        <v>0</v>
      </c>
      <c r="J482" s="85">
        <f t="shared" si="154"/>
        <v>0</v>
      </c>
      <c r="K482" s="85">
        <f t="shared" si="154"/>
        <v>0</v>
      </c>
      <c r="L482" s="85">
        <f>SUM(L467:L481)</f>
        <v>0</v>
      </c>
      <c r="M482" s="85">
        <f>SUM(M467:M481)</f>
        <v>4.3012594006075391</v>
      </c>
      <c r="N482" s="85">
        <f t="shared" ref="N482:S482" si="155">SUM(N467:N481)</f>
        <v>0</v>
      </c>
      <c r="O482" s="85">
        <f t="shared" si="155"/>
        <v>0</v>
      </c>
      <c r="P482" s="85">
        <f t="shared" si="155"/>
        <v>0</v>
      </c>
      <c r="Q482" s="85">
        <f t="shared" si="155"/>
        <v>0</v>
      </c>
      <c r="R482" s="85">
        <f t="shared" si="155"/>
        <v>0</v>
      </c>
      <c r="S482" s="85">
        <f t="shared" si="155"/>
        <v>0</v>
      </c>
      <c r="T482" s="85">
        <f>SUM(T467:T481)</f>
        <v>81.130610000000004</v>
      </c>
      <c r="U482" s="85"/>
      <c r="V482" s="84">
        <f>SUM(D482:T482)</f>
        <v>4504.3211697923671</v>
      </c>
      <c r="W482" s="84">
        <f t="shared" ref="W482:AL482" si="156">SUM(W467:W481)</f>
        <v>0</v>
      </c>
      <c r="X482" s="85">
        <f t="shared" si="156"/>
        <v>0</v>
      </c>
      <c r="Y482" s="85">
        <f t="shared" si="156"/>
        <v>134.7885216577001</v>
      </c>
      <c r="Z482" s="85">
        <f t="shared" si="156"/>
        <v>1158.8882544307544</v>
      </c>
      <c r="AA482" s="85">
        <f t="shared" si="156"/>
        <v>33.492535043729632</v>
      </c>
      <c r="AB482" s="85">
        <f t="shared" si="156"/>
        <v>1840.5040061124571</v>
      </c>
      <c r="AC482" s="85">
        <f t="shared" si="156"/>
        <v>104.35152262728471</v>
      </c>
      <c r="AD482" s="85">
        <f t="shared" si="156"/>
        <v>2425.2696159926554</v>
      </c>
      <c r="AE482" s="85">
        <f t="shared" si="156"/>
        <v>0</v>
      </c>
      <c r="AF482" s="85">
        <f t="shared" si="156"/>
        <v>56.427027275336151</v>
      </c>
      <c r="AG482" s="85">
        <f t="shared" si="156"/>
        <v>3.3171745499643785</v>
      </c>
      <c r="AH482" s="85">
        <f t="shared" si="156"/>
        <v>0</v>
      </c>
      <c r="AI482" s="85">
        <f t="shared" si="156"/>
        <v>0</v>
      </c>
      <c r="AJ482" s="85">
        <f t="shared" si="156"/>
        <v>0</v>
      </c>
      <c r="AK482" s="85">
        <f t="shared" si="156"/>
        <v>0</v>
      </c>
      <c r="AL482" s="85">
        <f t="shared" si="156"/>
        <v>0</v>
      </c>
      <c r="AM482" s="85">
        <f>SUM(AM467:AM481)</f>
        <v>1386.8550829332262</v>
      </c>
      <c r="AN482" s="84">
        <f>SUM(W482:AM482)</f>
        <v>7143.893740623108</v>
      </c>
      <c r="AO482" s="86">
        <f>+AN482+V482</f>
        <v>11648.214910415474</v>
      </c>
      <c r="AP482" s="38"/>
      <c r="CJ482">
        <v>0</v>
      </c>
      <c r="DA482">
        <v>0</v>
      </c>
      <c r="DN482">
        <v>0</v>
      </c>
      <c r="EA482">
        <v>0</v>
      </c>
      <c r="ER482" s="38"/>
      <c r="ES482" s="38"/>
      <c r="ET482" s="38"/>
      <c r="EU482" s="38"/>
      <c r="EV482" s="38"/>
      <c r="EW482" s="38"/>
      <c r="EX482" s="38"/>
      <c r="EY482" s="38"/>
      <c r="EZ482" s="38"/>
      <c r="FD482" s="38"/>
      <c r="FE482" s="38"/>
      <c r="FF482" s="38"/>
      <c r="FG482" s="38"/>
      <c r="FH482" s="38"/>
      <c r="FI482" s="38"/>
      <c r="FJ482" s="38"/>
      <c r="FK482" s="38"/>
      <c r="FL482" s="38"/>
      <c r="FP482" s="38"/>
      <c r="FQ482" s="38"/>
      <c r="FR482" s="38"/>
      <c r="FS482" s="38"/>
      <c r="FT482" s="38"/>
      <c r="FU482" s="38"/>
      <c r="FV482" s="38"/>
      <c r="GS482">
        <v>0</v>
      </c>
      <c r="GY482" s="38"/>
      <c r="GZ482" s="38"/>
      <c r="HA482" s="38"/>
      <c r="HB482" s="38"/>
      <c r="HC482" s="38"/>
      <c r="HD482" s="38"/>
      <c r="HE482" s="38"/>
      <c r="HF482" s="38">
        <v>0</v>
      </c>
      <c r="HG482" s="38"/>
    </row>
    <row r="483" spans="1:229" x14ac:dyDescent="0.25">
      <c r="AP483" s="38"/>
      <c r="CJ483">
        <v>0</v>
      </c>
      <c r="DA483">
        <v>0</v>
      </c>
      <c r="DN483">
        <v>0</v>
      </c>
      <c r="EA483">
        <v>0</v>
      </c>
      <c r="ER483" s="38"/>
      <c r="ES483" s="38"/>
      <c r="ET483" s="38"/>
      <c r="EU483" s="38"/>
      <c r="EV483" s="38"/>
      <c r="EW483" s="38"/>
      <c r="EX483" s="38"/>
      <c r="EY483" s="38"/>
      <c r="EZ483" s="38"/>
      <c r="FD483" s="38"/>
      <c r="FE483" s="38"/>
      <c r="FF483" s="38"/>
      <c r="FG483" s="38"/>
      <c r="FH483" s="38"/>
      <c r="FI483" s="38"/>
      <c r="FJ483" s="38"/>
      <c r="FK483" s="38"/>
      <c r="FL483" s="38"/>
      <c r="FP483" s="38"/>
      <c r="FQ483" s="38"/>
      <c r="FR483" s="38"/>
      <c r="FS483" s="38"/>
      <c r="FT483" s="38"/>
      <c r="FU483" s="38"/>
      <c r="FV483" s="38"/>
      <c r="GS483">
        <v>0</v>
      </c>
      <c r="GY483" s="38"/>
      <c r="GZ483" s="38"/>
      <c r="HA483" s="38"/>
      <c r="HB483" s="38"/>
      <c r="HC483" s="38"/>
      <c r="HD483" s="38"/>
      <c r="HE483" s="38"/>
      <c r="HF483" s="38">
        <v>0</v>
      </c>
      <c r="HG483" s="38"/>
    </row>
    <row r="484" spans="1:229" x14ac:dyDescent="0.25">
      <c r="CJ484">
        <v>0</v>
      </c>
      <c r="DA484">
        <v>0</v>
      </c>
      <c r="DN484">
        <v>0</v>
      </c>
      <c r="EA484">
        <v>0</v>
      </c>
      <c r="EF484" s="38"/>
      <c r="EG484" s="38"/>
      <c r="EH484" s="38"/>
      <c r="EI484" s="38"/>
      <c r="EJ484" s="38"/>
      <c r="EK484" s="38"/>
      <c r="EL484" s="38"/>
      <c r="EM484" s="38"/>
      <c r="EN484" s="38"/>
      <c r="ER484" s="38"/>
      <c r="ES484" s="38"/>
      <c r="ET484" s="38"/>
      <c r="EU484" s="38"/>
      <c r="EV484" s="38"/>
      <c r="EW484" s="38"/>
      <c r="EX484" s="38"/>
      <c r="EY484" s="38"/>
      <c r="EZ484" s="38"/>
      <c r="FD484" s="38"/>
      <c r="FE484" s="38"/>
      <c r="FF484" s="38"/>
      <c r="FG484" s="38"/>
      <c r="FH484" s="38"/>
      <c r="FI484" s="38"/>
      <c r="FJ484" s="38"/>
      <c r="FK484" s="38"/>
      <c r="FL484" s="38"/>
      <c r="FP484" s="38"/>
      <c r="FQ484" s="38"/>
      <c r="FR484" s="38"/>
      <c r="FS484" s="38"/>
      <c r="FT484" s="38"/>
      <c r="FU484" s="38"/>
      <c r="FV484" s="38"/>
      <c r="GS484">
        <v>0</v>
      </c>
      <c r="GY484" s="38"/>
      <c r="GZ484" s="38"/>
      <c r="HA484" s="38"/>
      <c r="HB484" s="38"/>
      <c r="HC484" s="38"/>
      <c r="HD484" s="38"/>
      <c r="HE484" s="38"/>
      <c r="HF484" s="38">
        <v>0</v>
      </c>
      <c r="HG484" s="38"/>
    </row>
    <row r="485" spans="1:229" x14ac:dyDescent="0.25">
      <c r="A485" s="1"/>
      <c r="B485" s="99" t="s">
        <v>163</v>
      </c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CJ485">
        <v>0</v>
      </c>
      <c r="DA485">
        <v>0</v>
      </c>
      <c r="DN485">
        <v>0</v>
      </c>
      <c r="EA485">
        <v>0</v>
      </c>
      <c r="EF485" s="38"/>
      <c r="EG485" s="38"/>
      <c r="EH485" s="38"/>
      <c r="EI485" s="38"/>
      <c r="EJ485" s="38"/>
      <c r="EK485" s="38"/>
      <c r="EL485" s="38"/>
      <c r="EM485" s="38"/>
      <c r="EN485" s="38"/>
      <c r="FD485" s="38"/>
      <c r="FE485" s="38"/>
      <c r="FF485" s="38"/>
      <c r="FG485" s="38"/>
      <c r="FH485" s="38"/>
      <c r="FI485" s="38"/>
      <c r="FJ485" s="38"/>
      <c r="FK485" s="38"/>
      <c r="FL485" s="38"/>
      <c r="FP485" s="38"/>
      <c r="FQ485" s="38"/>
      <c r="FR485" s="38"/>
      <c r="FS485" s="38"/>
      <c r="FT485" s="38"/>
      <c r="FU485" s="38"/>
      <c r="FV485" s="38"/>
      <c r="GS485">
        <v>0</v>
      </c>
      <c r="GY485" s="38"/>
      <c r="GZ485" s="38"/>
      <c r="HA485" s="38"/>
      <c r="HB485" s="38"/>
      <c r="HC485" s="38"/>
      <c r="HD485" s="38"/>
      <c r="HE485" s="38"/>
      <c r="HF485" s="38">
        <v>0</v>
      </c>
      <c r="HG485" s="38"/>
    </row>
    <row r="486" spans="1:229" ht="15" customHeight="1" x14ac:dyDescent="0.25">
      <c r="A486" s="2"/>
      <c r="B486" s="3"/>
      <c r="C486" s="4"/>
      <c r="D486" s="88" t="s">
        <v>0</v>
      </c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9"/>
      <c r="W486" s="90" t="s">
        <v>1</v>
      </c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2"/>
      <c r="AO486" s="5"/>
      <c r="AQ486" t="s">
        <v>151</v>
      </c>
      <c r="AS486" t="s">
        <v>95</v>
      </c>
      <c r="BF486" s="38" t="s">
        <v>151</v>
      </c>
      <c r="BG486" s="38"/>
      <c r="BH486" s="38"/>
      <c r="BI486" s="38" t="s">
        <v>95</v>
      </c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U486" t="s">
        <v>151</v>
      </c>
      <c r="BW486" t="s">
        <v>95</v>
      </c>
      <c r="CP486" t="s">
        <v>151</v>
      </c>
      <c r="CR486" t="s">
        <v>95</v>
      </c>
      <c r="DE486" t="s">
        <v>151</v>
      </c>
      <c r="DG486" t="s">
        <v>95</v>
      </c>
      <c r="DN486">
        <v>0</v>
      </c>
      <c r="DQ486" s="38" t="s">
        <v>151</v>
      </c>
      <c r="DR486" s="38"/>
      <c r="DS486" s="38" t="s">
        <v>95</v>
      </c>
      <c r="DT486" s="38"/>
      <c r="DU486" s="38"/>
      <c r="DV486" s="38"/>
      <c r="DW486" s="38"/>
      <c r="DX486" s="38"/>
      <c r="DY486" s="38"/>
      <c r="DZ486" s="38"/>
      <c r="EA486" s="38"/>
      <c r="EB486" s="38"/>
      <c r="ED486" t="s">
        <v>151</v>
      </c>
      <c r="EF486" t="s">
        <v>95</v>
      </c>
      <c r="EP486" t="s">
        <v>151</v>
      </c>
      <c r="ER486" t="s">
        <v>95</v>
      </c>
      <c r="FB486" t="s">
        <v>151</v>
      </c>
      <c r="FD486" t="s">
        <v>95</v>
      </c>
      <c r="GK486" t="s">
        <v>151</v>
      </c>
      <c r="GM486" t="s">
        <v>95</v>
      </c>
      <c r="GW486" t="s">
        <v>151</v>
      </c>
      <c r="GY486" t="s">
        <v>95</v>
      </c>
      <c r="HF486">
        <v>0</v>
      </c>
      <c r="HR486" t="s">
        <v>151</v>
      </c>
      <c r="HT486" t="s">
        <v>95</v>
      </c>
    </row>
    <row r="487" spans="1:229" s="43" customFormat="1" ht="15" customHeight="1" x14ac:dyDescent="0.25">
      <c r="A487" s="2"/>
      <c r="B487" s="2" t="str">
        <f>+AQ486</f>
        <v>DEPARTAMENTO DE TACNA</v>
      </c>
      <c r="C487" s="6"/>
      <c r="D487" s="53" t="s">
        <v>2</v>
      </c>
      <c r="E487" s="54" t="s">
        <v>3</v>
      </c>
      <c r="F487" s="54" t="s">
        <v>4</v>
      </c>
      <c r="G487" s="54" t="s">
        <v>5</v>
      </c>
      <c r="H487" s="54" t="s">
        <v>6</v>
      </c>
      <c r="I487" s="54" t="s">
        <v>7</v>
      </c>
      <c r="J487" s="54" t="s">
        <v>8</v>
      </c>
      <c r="K487" s="54" t="s">
        <v>9</v>
      </c>
      <c r="L487" s="54" t="s">
        <v>10</v>
      </c>
      <c r="M487" s="54" t="s">
        <v>11</v>
      </c>
      <c r="N487" s="54" t="s">
        <v>12</v>
      </c>
      <c r="O487" s="54" t="s">
        <v>13</v>
      </c>
      <c r="P487" s="54" t="s">
        <v>14</v>
      </c>
      <c r="Q487" s="54" t="s">
        <v>15</v>
      </c>
      <c r="R487" s="54" t="s">
        <v>16</v>
      </c>
      <c r="S487" s="54" t="s">
        <v>17</v>
      </c>
      <c r="T487" s="54" t="s">
        <v>18</v>
      </c>
      <c r="U487" s="55" t="s">
        <v>19</v>
      </c>
      <c r="V487" s="56" t="s">
        <v>20</v>
      </c>
      <c r="W487" s="53" t="s">
        <v>21</v>
      </c>
      <c r="X487" s="54" t="s">
        <v>22</v>
      </c>
      <c r="Y487" s="54" t="s">
        <v>23</v>
      </c>
      <c r="Z487" s="54" t="s">
        <v>24</v>
      </c>
      <c r="AA487" s="54" t="s">
        <v>25</v>
      </c>
      <c r="AB487" s="54" t="s">
        <v>26</v>
      </c>
      <c r="AC487" s="54" t="s">
        <v>27</v>
      </c>
      <c r="AD487" s="54" t="s">
        <v>28</v>
      </c>
      <c r="AE487" s="54" t="s">
        <v>29</v>
      </c>
      <c r="AF487" s="54" t="s">
        <v>30</v>
      </c>
      <c r="AG487" s="54" t="s">
        <v>31</v>
      </c>
      <c r="AH487" s="54" t="s">
        <v>32</v>
      </c>
      <c r="AI487" s="54" t="s">
        <v>33</v>
      </c>
      <c r="AJ487" s="54" t="s">
        <v>34</v>
      </c>
      <c r="AK487" s="54" t="s">
        <v>35</v>
      </c>
      <c r="AL487" s="54" t="s">
        <v>36</v>
      </c>
      <c r="AM487" s="54" t="s">
        <v>37</v>
      </c>
      <c r="AN487" s="57" t="s">
        <v>38</v>
      </c>
      <c r="AO487" s="57" t="s">
        <v>39</v>
      </c>
      <c r="AS487" s="43" t="s">
        <v>106</v>
      </c>
      <c r="AT487" s="43" t="s">
        <v>72</v>
      </c>
      <c r="AU487" s="43" t="s">
        <v>96</v>
      </c>
      <c r="AV487" s="43" t="s">
        <v>43</v>
      </c>
      <c r="AW487" s="43" t="s">
        <v>107</v>
      </c>
      <c r="AX487" s="43" t="s">
        <v>97</v>
      </c>
      <c r="AY487" s="43" t="s">
        <v>98</v>
      </c>
      <c r="AZ487" s="43" t="s">
        <v>99</v>
      </c>
      <c r="BA487" s="43" t="s">
        <v>44</v>
      </c>
      <c r="BB487" s="43" t="s">
        <v>100</v>
      </c>
      <c r="BC487" s="43" t="s">
        <v>101</v>
      </c>
      <c r="BD487" s="43" t="s">
        <v>102</v>
      </c>
      <c r="BF487" s="52" t="s">
        <v>77</v>
      </c>
      <c r="BG487" s="52"/>
      <c r="BH487" s="52" t="s">
        <v>106</v>
      </c>
      <c r="BI487" s="52" t="s">
        <v>96</v>
      </c>
      <c r="BJ487" s="52" t="s">
        <v>72</v>
      </c>
      <c r="BK487" s="52" t="s">
        <v>43</v>
      </c>
      <c r="BL487" s="52" t="s">
        <v>61</v>
      </c>
      <c r="BM487" s="52" t="s">
        <v>97</v>
      </c>
      <c r="BN487" s="52" t="s">
        <v>110</v>
      </c>
      <c r="BO487" s="52" t="s">
        <v>67</v>
      </c>
      <c r="BP487" s="52" t="s">
        <v>98</v>
      </c>
      <c r="BQ487" s="52" t="s">
        <v>99</v>
      </c>
      <c r="BR487" s="52" t="s">
        <v>63</v>
      </c>
      <c r="BS487" s="52" t="s">
        <v>76</v>
      </c>
      <c r="BU487" s="43" t="s">
        <v>116</v>
      </c>
      <c r="BW487" s="43" t="s">
        <v>74</v>
      </c>
      <c r="BX487" s="43" t="s">
        <v>96</v>
      </c>
      <c r="BY487" s="43" t="s">
        <v>72</v>
      </c>
      <c r="BZ487" s="43" t="s">
        <v>43</v>
      </c>
      <c r="CA487" s="43" t="s">
        <v>61</v>
      </c>
      <c r="CB487" s="43" t="s">
        <v>110</v>
      </c>
      <c r="CC487" s="43" t="s">
        <v>111</v>
      </c>
      <c r="CD487" s="43" t="s">
        <v>112</v>
      </c>
      <c r="CE487" s="43" t="s">
        <v>59</v>
      </c>
      <c r="CF487" s="43" t="s">
        <v>97</v>
      </c>
      <c r="CG487" s="43" t="s">
        <v>113</v>
      </c>
      <c r="CH487" s="43" t="s">
        <v>68</v>
      </c>
      <c r="CI487" s="43" t="s">
        <v>98</v>
      </c>
      <c r="CJ487" s="43" t="s">
        <v>99</v>
      </c>
      <c r="CK487" s="43" t="s">
        <v>63</v>
      </c>
      <c r="CL487" s="43" t="s">
        <v>114</v>
      </c>
      <c r="CM487" s="43" t="s">
        <v>115</v>
      </c>
      <c r="CN487" s="43" t="s">
        <v>76</v>
      </c>
      <c r="CO487"/>
      <c r="CP487" s="43" t="s">
        <v>77</v>
      </c>
      <c r="CR487" s="43" t="s">
        <v>106</v>
      </c>
      <c r="CS487" s="43" t="s">
        <v>96</v>
      </c>
      <c r="CT487" s="43" t="s">
        <v>72</v>
      </c>
      <c r="CU487" s="43" t="s">
        <v>43</v>
      </c>
      <c r="CV487" s="43" t="s">
        <v>61</v>
      </c>
      <c r="CW487" s="43" t="s">
        <v>97</v>
      </c>
      <c r="CX487" s="43" t="s">
        <v>113</v>
      </c>
      <c r="CY487" s="43" t="s">
        <v>68</v>
      </c>
      <c r="CZ487" s="43" t="s">
        <v>98</v>
      </c>
      <c r="DA487" s="43" t="s">
        <v>99</v>
      </c>
      <c r="DB487" s="43" t="s">
        <v>63</v>
      </c>
      <c r="DC487" s="43" t="s">
        <v>76</v>
      </c>
      <c r="DD487"/>
      <c r="DE487" s="43" t="s">
        <v>77</v>
      </c>
      <c r="DG487" s="43" t="s">
        <v>106</v>
      </c>
      <c r="DH487" s="43" t="s">
        <v>96</v>
      </c>
      <c r="DI487" s="43" t="s">
        <v>72</v>
      </c>
      <c r="DJ487" s="43" t="s">
        <v>43</v>
      </c>
      <c r="DK487" s="43" t="s">
        <v>61</v>
      </c>
      <c r="DL487" s="43" t="s">
        <v>97</v>
      </c>
      <c r="DM487" s="43" t="s">
        <v>98</v>
      </c>
      <c r="DN487" s="43" t="s">
        <v>99</v>
      </c>
      <c r="DO487" s="43" t="s">
        <v>76</v>
      </c>
      <c r="DP487"/>
      <c r="DQ487" s="52" t="s">
        <v>77</v>
      </c>
      <c r="DR487" s="52"/>
      <c r="DS487" s="52" t="s">
        <v>106</v>
      </c>
      <c r="DT487" s="52" t="s">
        <v>96</v>
      </c>
      <c r="DU487" s="52" t="s">
        <v>72</v>
      </c>
      <c r="DV487" s="52" t="s">
        <v>43</v>
      </c>
      <c r="DW487" s="52" t="s">
        <v>61</v>
      </c>
      <c r="DX487" s="52" t="s">
        <v>45</v>
      </c>
      <c r="DY487" s="52" t="s">
        <v>97</v>
      </c>
      <c r="DZ487" s="52" t="s">
        <v>98</v>
      </c>
      <c r="EA487" s="52" t="s">
        <v>99</v>
      </c>
      <c r="EB487" s="52" t="s">
        <v>76</v>
      </c>
      <c r="EC487"/>
      <c r="ED487" s="43" t="s">
        <v>77</v>
      </c>
      <c r="EF487" s="43" t="s">
        <v>106</v>
      </c>
      <c r="EG487" s="43" t="s">
        <v>96</v>
      </c>
      <c r="EH487" s="43" t="s">
        <v>72</v>
      </c>
      <c r="EI487" s="43" t="s">
        <v>43</v>
      </c>
      <c r="EJ487" s="43" t="s">
        <v>61</v>
      </c>
      <c r="EK487" s="43" t="s">
        <v>97</v>
      </c>
      <c r="EL487" s="43" t="s">
        <v>98</v>
      </c>
      <c r="EM487" s="43" t="s">
        <v>99</v>
      </c>
      <c r="EN487" s="43" t="s">
        <v>76</v>
      </c>
      <c r="EP487" s="43" t="s">
        <v>77</v>
      </c>
      <c r="ER487" s="43" t="s">
        <v>106</v>
      </c>
      <c r="ES487" s="43" t="s">
        <v>96</v>
      </c>
      <c r="ET487" s="43" t="s">
        <v>63</v>
      </c>
      <c r="EU487" s="43" t="s">
        <v>43</v>
      </c>
      <c r="EV487" s="43" t="s">
        <v>125</v>
      </c>
      <c r="EW487" s="43" t="s">
        <v>97</v>
      </c>
      <c r="EX487" s="43" t="s">
        <v>98</v>
      </c>
      <c r="EY487" s="43" t="s">
        <v>99</v>
      </c>
      <c r="EZ487" s="43" t="s">
        <v>76</v>
      </c>
      <c r="FB487" s="43" t="s">
        <v>77</v>
      </c>
      <c r="FD487" s="43" t="s">
        <v>106</v>
      </c>
      <c r="FE487" s="43" t="s">
        <v>96</v>
      </c>
      <c r="FF487" s="43" t="s">
        <v>72</v>
      </c>
      <c r="FG487" s="43" t="s">
        <v>43</v>
      </c>
      <c r="FH487" s="43" t="s">
        <v>61</v>
      </c>
      <c r="FI487" s="43" t="s">
        <v>97</v>
      </c>
      <c r="FJ487" s="43" t="s">
        <v>98</v>
      </c>
      <c r="FK487" s="43" t="s">
        <v>99</v>
      </c>
      <c r="FL487" s="43" t="s">
        <v>76</v>
      </c>
      <c r="GK487" s="43" t="s">
        <v>116</v>
      </c>
      <c r="GM487" s="43" t="s">
        <v>74</v>
      </c>
      <c r="GN487" s="43" t="s">
        <v>96</v>
      </c>
      <c r="GO487" s="43" t="s">
        <v>72</v>
      </c>
      <c r="GP487" s="43" t="s">
        <v>43</v>
      </c>
      <c r="GQ487" s="43" t="s">
        <v>61</v>
      </c>
      <c r="GR487" s="43" t="s">
        <v>98</v>
      </c>
      <c r="GS487" s="43" t="s">
        <v>99</v>
      </c>
      <c r="GT487" s="43" t="s">
        <v>63</v>
      </c>
      <c r="GU487" s="43" t="s">
        <v>76</v>
      </c>
      <c r="GV487"/>
      <c r="GW487" s="43" t="s">
        <v>116</v>
      </c>
      <c r="GY487" s="43" t="s">
        <v>106</v>
      </c>
      <c r="GZ487" s="43" t="s">
        <v>96</v>
      </c>
      <c r="HA487" s="43" t="s">
        <v>72</v>
      </c>
      <c r="HB487" s="43" t="s">
        <v>43</v>
      </c>
      <c r="HC487" s="43" t="s">
        <v>61</v>
      </c>
      <c r="HD487" s="43" t="s">
        <v>67</v>
      </c>
      <c r="HE487" s="43" t="s">
        <v>98</v>
      </c>
      <c r="HF487" s="43" t="s">
        <v>99</v>
      </c>
      <c r="HG487" s="43" t="s">
        <v>76</v>
      </c>
      <c r="HH487"/>
      <c r="HR487" s="43" t="s">
        <v>116</v>
      </c>
      <c r="HT487" s="43" t="s">
        <v>125</v>
      </c>
      <c r="HU487" s="43" t="s">
        <v>76</v>
      </c>
    </row>
    <row r="488" spans="1:229" ht="27" x14ac:dyDescent="0.25">
      <c r="A488" s="12"/>
      <c r="B488" s="13"/>
      <c r="C488" s="14"/>
      <c r="D488" s="15" t="s">
        <v>40</v>
      </c>
      <c r="E488" s="16" t="s">
        <v>41</v>
      </c>
      <c r="F488" s="16" t="s">
        <v>42</v>
      </c>
      <c r="G488" s="16" t="s">
        <v>43</v>
      </c>
      <c r="H488" s="16" t="s">
        <v>44</v>
      </c>
      <c r="I488" s="17" t="s">
        <v>45</v>
      </c>
      <c r="J488" s="17" t="s">
        <v>46</v>
      </c>
      <c r="K488" s="16" t="s">
        <v>47</v>
      </c>
      <c r="L488" s="16" t="s">
        <v>48</v>
      </c>
      <c r="M488" s="16" t="s">
        <v>49</v>
      </c>
      <c r="N488" s="16" t="s">
        <v>50</v>
      </c>
      <c r="O488" s="17" t="s">
        <v>51</v>
      </c>
      <c r="P488" s="17" t="s">
        <v>52</v>
      </c>
      <c r="Q488" s="16" t="s">
        <v>53</v>
      </c>
      <c r="R488" s="16" t="s">
        <v>54</v>
      </c>
      <c r="S488" s="16" t="s">
        <v>55</v>
      </c>
      <c r="T488" s="16" t="s">
        <v>56</v>
      </c>
      <c r="U488" s="18" t="s">
        <v>57</v>
      </c>
      <c r="V488" s="19" t="s">
        <v>58</v>
      </c>
      <c r="W488" s="20" t="s">
        <v>59</v>
      </c>
      <c r="X488" s="16" t="s">
        <v>60</v>
      </c>
      <c r="Y488" s="16" t="s">
        <v>61</v>
      </c>
      <c r="Z488" s="16" t="s">
        <v>62</v>
      </c>
      <c r="AA488" s="16" t="s">
        <v>63</v>
      </c>
      <c r="AB488" s="17" t="s">
        <v>64</v>
      </c>
      <c r="AC488" s="16" t="s">
        <v>65</v>
      </c>
      <c r="AD488" s="16" t="s">
        <v>178</v>
      </c>
      <c r="AE488" s="16" t="s">
        <v>179</v>
      </c>
      <c r="AF488" s="16" t="s">
        <v>67</v>
      </c>
      <c r="AG488" s="16" t="s">
        <v>68</v>
      </c>
      <c r="AH488" s="17" t="s">
        <v>69</v>
      </c>
      <c r="AI488" s="17" t="s">
        <v>70</v>
      </c>
      <c r="AJ488" s="16" t="s">
        <v>71</v>
      </c>
      <c r="AK488" s="16" t="s">
        <v>72</v>
      </c>
      <c r="AL488" s="16" t="s">
        <v>73</v>
      </c>
      <c r="AM488" s="16" t="s">
        <v>74</v>
      </c>
      <c r="AN488" s="21" t="s">
        <v>75</v>
      </c>
      <c r="AO488" s="21" t="s">
        <v>76</v>
      </c>
      <c r="AQ488" t="s">
        <v>93</v>
      </c>
      <c r="AR488" t="s">
        <v>83</v>
      </c>
      <c r="AS488" s="38">
        <v>42.705038901589361</v>
      </c>
      <c r="AT488" s="38">
        <v>0</v>
      </c>
      <c r="AU488" s="38">
        <v>0</v>
      </c>
      <c r="AV488" s="38">
        <v>0</v>
      </c>
      <c r="AW488" s="38">
        <v>0</v>
      </c>
      <c r="AX488" s="38">
        <v>0</v>
      </c>
      <c r="AY488" s="38">
        <v>0</v>
      </c>
      <c r="AZ488" s="38">
        <v>0</v>
      </c>
      <c r="BA488" s="38">
        <v>0</v>
      </c>
      <c r="BB488" s="38">
        <v>0</v>
      </c>
      <c r="BC488" s="38">
        <v>0</v>
      </c>
      <c r="BD488" s="38">
        <v>42.705038901589361</v>
      </c>
      <c r="BF488" s="38" t="s">
        <v>93</v>
      </c>
      <c r="BG488" s="38" t="s">
        <v>83</v>
      </c>
      <c r="BH488" s="38">
        <v>37.547836380841083</v>
      </c>
      <c r="BI488" s="38">
        <v>0</v>
      </c>
      <c r="BJ488" s="38">
        <v>0</v>
      </c>
      <c r="BK488" s="38">
        <v>0</v>
      </c>
      <c r="BL488" s="38">
        <v>0</v>
      </c>
      <c r="BM488" s="38">
        <v>0</v>
      </c>
      <c r="BN488" s="38">
        <v>0</v>
      </c>
      <c r="BO488" s="38">
        <v>0</v>
      </c>
      <c r="BP488" s="38">
        <v>0</v>
      </c>
      <c r="BQ488" s="38">
        <v>0</v>
      </c>
      <c r="BR488" s="38">
        <v>0</v>
      </c>
      <c r="BS488" s="38">
        <v>37.547836380841083</v>
      </c>
      <c r="BT488" s="38"/>
      <c r="BU488" t="s">
        <v>93</v>
      </c>
      <c r="BV488" t="s">
        <v>78</v>
      </c>
      <c r="BW488" s="38">
        <v>8.7604294989707263</v>
      </c>
      <c r="BX488" s="38">
        <v>67.599043660729407</v>
      </c>
      <c r="BY488" s="38">
        <v>0</v>
      </c>
      <c r="BZ488" s="38">
        <v>52.783316743737331</v>
      </c>
      <c r="CA488" s="38">
        <v>5.6448164252746205</v>
      </c>
      <c r="CB488" s="38">
        <v>12.961122683859628</v>
      </c>
      <c r="CC488" s="38">
        <v>0.96724319000980874</v>
      </c>
      <c r="CD488" s="38">
        <v>8.322624858535292</v>
      </c>
      <c r="CE488" s="38">
        <v>0</v>
      </c>
      <c r="CF488" s="38"/>
      <c r="CG488" s="38">
        <v>0.6923274503086011</v>
      </c>
      <c r="CH488" s="38">
        <v>0.18773517712499349</v>
      </c>
      <c r="CI488" s="38"/>
      <c r="CJ488" s="38">
        <v>40.679925603024429</v>
      </c>
      <c r="CK488" s="38">
        <v>0</v>
      </c>
      <c r="CL488" s="38">
        <v>0</v>
      </c>
      <c r="CM488" s="38">
        <v>0</v>
      </c>
      <c r="CN488" s="38">
        <v>198.59858529157486</v>
      </c>
      <c r="CP488" t="s">
        <v>93</v>
      </c>
      <c r="CQ488" t="s">
        <v>78</v>
      </c>
      <c r="CR488" s="38">
        <v>3.8690283679513029</v>
      </c>
      <c r="CS488" s="38">
        <v>0.37148282454402237</v>
      </c>
      <c r="CT488" s="38">
        <v>0</v>
      </c>
      <c r="CU488" s="38">
        <v>0</v>
      </c>
      <c r="CV488" s="38">
        <v>1.2453967174417234E-4</v>
      </c>
      <c r="CW488" s="38">
        <v>0</v>
      </c>
      <c r="CX488" s="38">
        <v>1.1109499837662888</v>
      </c>
      <c r="CY488" s="38">
        <v>0.4754893096619956</v>
      </c>
      <c r="CZ488" s="38">
        <v>0</v>
      </c>
      <c r="DA488" s="38">
        <v>77.793461482090052</v>
      </c>
      <c r="DB488" s="38">
        <v>0</v>
      </c>
      <c r="DC488" s="38">
        <v>83.620536507685401</v>
      </c>
      <c r="DE488" t="s">
        <v>93</v>
      </c>
      <c r="DF488" t="s">
        <v>81</v>
      </c>
      <c r="DG488" s="38">
        <v>1.3238203972843045E-3</v>
      </c>
      <c r="DH488" s="38">
        <v>0</v>
      </c>
      <c r="DI488" s="38">
        <v>0</v>
      </c>
      <c r="DJ488" s="38">
        <v>0</v>
      </c>
      <c r="DK488" s="38">
        <v>0</v>
      </c>
      <c r="DL488" s="38">
        <v>0</v>
      </c>
      <c r="DM488" s="38">
        <v>2.1824171571924613</v>
      </c>
      <c r="DN488" s="38">
        <v>57.251285241896333</v>
      </c>
      <c r="DO488" s="38">
        <f>+SUM(DG488:DN488)</f>
        <v>59.435026219486076</v>
      </c>
      <c r="DQ488" s="38" t="s">
        <v>93</v>
      </c>
      <c r="DR488" s="38" t="s">
        <v>81</v>
      </c>
      <c r="DS488" s="38">
        <v>28.776861027814682</v>
      </c>
      <c r="DT488" s="38">
        <v>8.5460074358302212E-12</v>
      </c>
      <c r="DU488" s="38">
        <v>0</v>
      </c>
      <c r="DV488" s="38">
        <v>0</v>
      </c>
      <c r="DW488" s="38">
        <v>0</v>
      </c>
      <c r="DX488" s="38"/>
      <c r="DY488" s="38">
        <v>0</v>
      </c>
      <c r="DZ488" s="38">
        <v>0.91330660460059843</v>
      </c>
      <c r="EA488" s="38">
        <v>19.896402816903574</v>
      </c>
      <c r="EB488" s="38">
        <v>49.586570449327397</v>
      </c>
      <c r="ED488" t="s">
        <v>93</v>
      </c>
      <c r="EE488" t="s">
        <v>83</v>
      </c>
      <c r="EF488" s="38">
        <v>2.2373942416493273</v>
      </c>
      <c r="EG488" s="38">
        <v>0</v>
      </c>
      <c r="EH488" s="38">
        <v>0</v>
      </c>
      <c r="EI488" s="38">
        <v>0</v>
      </c>
      <c r="EJ488" s="38">
        <v>0</v>
      </c>
      <c r="EK488" s="38">
        <v>0</v>
      </c>
      <c r="EL488" s="38">
        <v>0</v>
      </c>
      <c r="EM488" s="38">
        <v>0</v>
      </c>
      <c r="EN488" s="38">
        <v>2.2373942416493273</v>
      </c>
      <c r="EP488" t="s">
        <v>93</v>
      </c>
      <c r="EQ488" t="s">
        <v>83</v>
      </c>
      <c r="ER488" s="38">
        <v>1.0567938048720003</v>
      </c>
      <c r="ES488" s="38">
        <v>0</v>
      </c>
      <c r="ET488" s="38">
        <v>0</v>
      </c>
      <c r="EU488" s="38">
        <v>0</v>
      </c>
      <c r="EV488" s="38">
        <v>0</v>
      </c>
      <c r="EW488" s="38">
        <v>0</v>
      </c>
      <c r="EX488" s="38">
        <v>0</v>
      </c>
      <c r="EY488" s="38">
        <v>0</v>
      </c>
      <c r="EZ488" s="38">
        <v>1.0567938048720003</v>
      </c>
      <c r="FB488" t="s">
        <v>93</v>
      </c>
      <c r="FC488" t="s">
        <v>83</v>
      </c>
      <c r="FD488" s="38">
        <v>4.4379861521163351</v>
      </c>
      <c r="FE488" s="38">
        <v>0</v>
      </c>
      <c r="FF488" s="38">
        <v>0</v>
      </c>
      <c r="FG488" s="38">
        <v>0</v>
      </c>
      <c r="FH488" s="38">
        <v>0</v>
      </c>
      <c r="FI488" s="38">
        <v>0</v>
      </c>
      <c r="FJ488" s="38">
        <v>0</v>
      </c>
      <c r="FK488" s="38">
        <v>0</v>
      </c>
      <c r="FL488" s="38">
        <v>4.4379861521163351</v>
      </c>
      <c r="FP488" s="38"/>
      <c r="FQ488" s="38"/>
      <c r="FR488" s="38"/>
      <c r="FS488" s="38"/>
      <c r="FT488" s="38"/>
      <c r="FU488" s="38"/>
      <c r="FV488" s="38"/>
      <c r="GK488" t="s">
        <v>93</v>
      </c>
      <c r="GL488" s="38" t="s">
        <v>80</v>
      </c>
      <c r="GM488" s="38">
        <v>0</v>
      </c>
      <c r="GN488" s="38"/>
      <c r="GO488" s="38"/>
      <c r="GP488" s="38"/>
      <c r="GQ488" s="38"/>
      <c r="GR488" s="38"/>
      <c r="GS488" s="38"/>
      <c r="GT488" s="38"/>
      <c r="GU488" s="38">
        <v>0</v>
      </c>
      <c r="GW488" t="s">
        <v>93</v>
      </c>
      <c r="GX488" t="s">
        <v>166</v>
      </c>
      <c r="GY488" s="38">
        <v>0</v>
      </c>
      <c r="GZ488" s="38">
        <v>0</v>
      </c>
      <c r="HA488" s="38"/>
      <c r="HB488" s="38"/>
      <c r="HC488" s="38"/>
      <c r="HD488" s="38"/>
      <c r="HE488" s="38">
        <v>0</v>
      </c>
      <c r="HF488" s="38">
        <v>0</v>
      </c>
      <c r="HG488" s="38">
        <v>0</v>
      </c>
      <c r="HR488" t="s">
        <v>93</v>
      </c>
      <c r="HS488" t="s">
        <v>126</v>
      </c>
      <c r="HT488">
        <v>28.34274978147355</v>
      </c>
      <c r="HU488">
        <v>28.34274978147355</v>
      </c>
    </row>
    <row r="489" spans="1:229" ht="18" customHeight="1" x14ac:dyDescent="0.25">
      <c r="A489" s="93" t="s">
        <v>77</v>
      </c>
      <c r="B489" s="96" t="s">
        <v>93</v>
      </c>
      <c r="C489" s="23" t="s">
        <v>78</v>
      </c>
      <c r="D489" s="71">
        <v>0.96724319000980874</v>
      </c>
      <c r="E489" s="72">
        <v>12.961122683859628</v>
      </c>
      <c r="F489" s="72">
        <v>8.322624858535292</v>
      </c>
      <c r="G489" s="72">
        <v>52.783316743737331</v>
      </c>
      <c r="H489" s="72"/>
      <c r="I489" s="72">
        <v>0</v>
      </c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>
        <v>0</v>
      </c>
      <c r="U489" s="73"/>
      <c r="V489" s="71">
        <f>SUM(D489:T489)</f>
        <v>75.034307476142061</v>
      </c>
      <c r="W489" s="71">
        <v>0</v>
      </c>
      <c r="X489" s="72"/>
      <c r="Y489" s="72">
        <v>5.6449409649463647</v>
      </c>
      <c r="Z489" s="72">
        <v>67.970526485273425</v>
      </c>
      <c r="AA489" s="72">
        <v>0</v>
      </c>
      <c r="AB489" s="72">
        <v>0</v>
      </c>
      <c r="AC489" s="72"/>
      <c r="AD489" s="72">
        <v>118.47338708511448</v>
      </c>
      <c r="AE489" s="72"/>
      <c r="AF489" s="72">
        <v>1.8032774340748898</v>
      </c>
      <c r="AG489" s="72">
        <v>0.66322448678698909</v>
      </c>
      <c r="AH489" s="72"/>
      <c r="AI489" s="72">
        <v>0</v>
      </c>
      <c r="AJ489" s="72">
        <v>0</v>
      </c>
      <c r="AK489" s="72">
        <v>0</v>
      </c>
      <c r="AL489" s="72"/>
      <c r="AM489" s="72">
        <v>12.62945786692203</v>
      </c>
      <c r="AN489" s="74">
        <f>SUM(W489:AM489)</f>
        <v>207.18481432311819</v>
      </c>
      <c r="AO489" s="74">
        <f>+AN489+V489</f>
        <v>282.21912179926028</v>
      </c>
      <c r="AR489" t="s">
        <v>103</v>
      </c>
      <c r="AS489" s="38">
        <v>7.7784926030421699</v>
      </c>
      <c r="AT489" s="38">
        <v>0.12356634886577116</v>
      </c>
      <c r="AU489" s="38">
        <v>367.39289772645964</v>
      </c>
      <c r="AV489" s="38">
        <v>357.25563549503403</v>
      </c>
      <c r="AW489" s="38">
        <v>53.166908896757498</v>
      </c>
      <c r="AX489" s="38">
        <v>0</v>
      </c>
      <c r="AY489" s="38">
        <v>0</v>
      </c>
      <c r="AZ489" s="38">
        <v>0</v>
      </c>
      <c r="BA489" s="38">
        <v>0</v>
      </c>
      <c r="BB489" s="38">
        <v>0</v>
      </c>
      <c r="BC489" s="38">
        <v>0</v>
      </c>
      <c r="BD489" s="38">
        <v>785.71750107015907</v>
      </c>
      <c r="BF489" s="38"/>
      <c r="BG489" s="38" t="s">
        <v>109</v>
      </c>
      <c r="BH489" s="38">
        <v>6.5333271041648526</v>
      </c>
      <c r="BI489" s="38">
        <v>26.560659042303364</v>
      </c>
      <c r="BJ489" s="38">
        <v>0</v>
      </c>
      <c r="BK489" s="38">
        <v>21.979404513696934</v>
      </c>
      <c r="BL489" s="38">
        <v>5.5869219782975295</v>
      </c>
      <c r="BM489" s="38">
        <v>0</v>
      </c>
      <c r="BN489" s="38">
        <v>0</v>
      </c>
      <c r="BO489" s="38">
        <v>0</v>
      </c>
      <c r="BP489" s="38">
        <v>0</v>
      </c>
      <c r="BQ489" s="38">
        <v>0</v>
      </c>
      <c r="BR489" s="38">
        <v>0</v>
      </c>
      <c r="BS489" s="38">
        <v>60.660312638462685</v>
      </c>
      <c r="BT489" s="38"/>
      <c r="BV489" t="s">
        <v>79</v>
      </c>
      <c r="BW489" s="38">
        <v>8.934669493761076</v>
      </c>
      <c r="BX489" s="38">
        <v>0</v>
      </c>
      <c r="BY489" s="38">
        <v>0</v>
      </c>
      <c r="BZ489" s="38">
        <v>0</v>
      </c>
      <c r="CA489" s="38">
        <v>0</v>
      </c>
      <c r="CB489" s="38">
        <v>0</v>
      </c>
      <c r="CC489" s="38">
        <v>0</v>
      </c>
      <c r="CD489" s="38">
        <v>0</v>
      </c>
      <c r="CE489" s="38"/>
      <c r="CF489" s="38">
        <v>0</v>
      </c>
      <c r="CG489" s="38">
        <v>0</v>
      </c>
      <c r="CH489" s="38">
        <v>0</v>
      </c>
      <c r="CI489" s="38">
        <v>0</v>
      </c>
      <c r="CJ489" s="38">
        <v>0</v>
      </c>
      <c r="CK489" s="38"/>
      <c r="CL489" s="38"/>
      <c r="CM489" s="38"/>
      <c r="CN489" s="38">
        <v>8.934669493761076</v>
      </c>
      <c r="CQ489" t="s">
        <v>81</v>
      </c>
      <c r="CR489" s="38">
        <v>47.326887353543981</v>
      </c>
      <c r="CS489" s="38">
        <v>0</v>
      </c>
      <c r="CT489" s="38">
        <v>0</v>
      </c>
      <c r="CU489" s="38">
        <v>0</v>
      </c>
      <c r="CV489" s="38">
        <v>0</v>
      </c>
      <c r="CW489" s="38">
        <v>0</v>
      </c>
      <c r="CX489" s="38">
        <v>0</v>
      </c>
      <c r="CY489" s="38">
        <v>0</v>
      </c>
      <c r="CZ489" s="38">
        <v>1.3716380953225187E-2</v>
      </c>
      <c r="DA489" s="38">
        <v>68.631948981002253</v>
      </c>
      <c r="DB489" s="38">
        <v>21.01147197953042</v>
      </c>
      <c r="DC489" s="38">
        <v>136.98402469502989</v>
      </c>
      <c r="DF489" t="s">
        <v>83</v>
      </c>
      <c r="DG489" s="38">
        <v>6.0198773908216457E-3</v>
      </c>
      <c r="DH489" s="38">
        <v>0</v>
      </c>
      <c r="DI489" s="38">
        <v>0</v>
      </c>
      <c r="DJ489" s="38">
        <v>0</v>
      </c>
      <c r="DK489" s="38">
        <v>0</v>
      </c>
      <c r="DL489" s="38">
        <v>0</v>
      </c>
      <c r="DM489" s="38">
        <v>0</v>
      </c>
      <c r="DN489" s="38">
        <v>0</v>
      </c>
      <c r="DO489" s="38">
        <f t="shared" ref="DO489:DO498" si="157">+SUM(DG489:DN489)</f>
        <v>6.0198773908216457E-3</v>
      </c>
      <c r="DQ489" s="38"/>
      <c r="DR489" s="38" t="s">
        <v>83</v>
      </c>
      <c r="DS489" s="38">
        <v>2.1803958818079496</v>
      </c>
      <c r="DT489" s="38">
        <v>0</v>
      </c>
      <c r="DU489" s="38">
        <v>0</v>
      </c>
      <c r="DV489" s="38">
        <v>0</v>
      </c>
      <c r="DW489" s="38">
        <v>0</v>
      </c>
      <c r="DX489" s="38"/>
      <c r="DY489" s="38">
        <v>0</v>
      </c>
      <c r="DZ489" s="38">
        <v>0</v>
      </c>
      <c r="EA489" s="38">
        <v>0</v>
      </c>
      <c r="EB489" s="38">
        <v>2.1803958818079496</v>
      </c>
      <c r="EE489" t="s">
        <v>109</v>
      </c>
      <c r="EF489" s="38">
        <v>0.25857564988387732</v>
      </c>
      <c r="EG489" s="38">
        <v>0.65324186960606012</v>
      </c>
      <c r="EH489" s="38">
        <v>0</v>
      </c>
      <c r="EI489" s="38">
        <v>0</v>
      </c>
      <c r="EJ489" s="38">
        <v>0</v>
      </c>
      <c r="EK489" s="38">
        <v>0</v>
      </c>
      <c r="EL489" s="38">
        <v>0</v>
      </c>
      <c r="EM489" s="38">
        <v>0</v>
      </c>
      <c r="EN489" s="38">
        <v>0.91181751948993739</v>
      </c>
      <c r="EQ489" t="s">
        <v>109</v>
      </c>
      <c r="ER489" s="38">
        <v>1.2713196473664004</v>
      </c>
      <c r="ES489" s="38">
        <v>1.0665768960000002E-3</v>
      </c>
      <c r="ET489" s="38">
        <v>0</v>
      </c>
      <c r="EU489" s="38">
        <v>0</v>
      </c>
      <c r="EV489" s="38">
        <v>0</v>
      </c>
      <c r="EW489" s="38">
        <v>0</v>
      </c>
      <c r="EX489" s="38">
        <v>0</v>
      </c>
      <c r="EY489" s="38">
        <v>0</v>
      </c>
      <c r="EZ489" s="38">
        <v>1.2723862242624004</v>
      </c>
      <c r="FC489" t="s">
        <v>109</v>
      </c>
      <c r="FD489" s="38">
        <v>4.4846273996049302</v>
      </c>
      <c r="FE489" s="38">
        <v>7.1354721103448274E-3</v>
      </c>
      <c r="FF489" s="38">
        <v>0</v>
      </c>
      <c r="FG489" s="38">
        <v>0</v>
      </c>
      <c r="FH489" s="38">
        <v>0</v>
      </c>
      <c r="FI489" s="38">
        <v>0</v>
      </c>
      <c r="FJ489" s="38">
        <v>0</v>
      </c>
      <c r="FK489" s="38">
        <v>0</v>
      </c>
      <c r="FL489" s="38">
        <v>4.4917628717152747</v>
      </c>
      <c r="FP489" s="38"/>
      <c r="FQ489" s="38"/>
      <c r="FR489" s="38"/>
      <c r="FS489" s="38"/>
      <c r="FT489" s="38"/>
      <c r="FU489" s="38"/>
      <c r="FV489" s="38"/>
      <c r="GL489" s="38" t="s">
        <v>83</v>
      </c>
      <c r="GM489" s="38">
        <v>0</v>
      </c>
      <c r="GN489" s="38"/>
      <c r="GO489" s="38"/>
      <c r="GP489" s="38"/>
      <c r="GQ489" s="38"/>
      <c r="GR489" s="38"/>
      <c r="GS489" s="38"/>
      <c r="GT489" s="38"/>
      <c r="GU489" s="38">
        <v>0</v>
      </c>
      <c r="GX489" t="s">
        <v>83</v>
      </c>
      <c r="GY489" s="38">
        <v>0</v>
      </c>
      <c r="GZ489" s="38"/>
      <c r="HA489" s="38"/>
      <c r="HB489" s="38"/>
      <c r="HC489" s="38"/>
      <c r="HD489" s="38"/>
      <c r="HE489" s="38"/>
      <c r="HF489" s="38">
        <v>0</v>
      </c>
      <c r="HG489" s="38">
        <v>0</v>
      </c>
      <c r="HS489" t="s">
        <v>127</v>
      </c>
      <c r="HT489">
        <v>6.7508255201444367</v>
      </c>
      <c r="HU489">
        <v>6.7508255201444367</v>
      </c>
    </row>
    <row r="490" spans="1:229" ht="27" x14ac:dyDescent="0.25">
      <c r="A490" s="93"/>
      <c r="B490" s="96"/>
      <c r="C490" s="22" t="s">
        <v>79</v>
      </c>
      <c r="D490" s="75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7"/>
      <c r="V490" s="75">
        <f t="shared" ref="V490:V503" si="158">SUM(D490:T490)</f>
        <v>0</v>
      </c>
      <c r="W490" s="75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>
        <v>8.934669493761076</v>
      </c>
      <c r="AN490" s="78">
        <f t="shared" ref="AN490:AN503" si="159">SUM(W490:AM490)</f>
        <v>8.934669493761076</v>
      </c>
      <c r="AO490" s="78">
        <f t="shared" ref="AO490:AO503" si="160">+AN490+V490</f>
        <v>8.934669493761076</v>
      </c>
      <c r="AR490" t="s">
        <v>86</v>
      </c>
      <c r="AS490" s="38">
        <v>7.6073457436358295E-4</v>
      </c>
      <c r="AT490" s="38">
        <v>0</v>
      </c>
      <c r="AU490" s="38">
        <v>15.766935429095694</v>
      </c>
      <c r="AV490" s="38">
        <v>58.163370774966999</v>
      </c>
      <c r="AW490" s="38">
        <v>2.87716805257869</v>
      </c>
      <c r="AX490" s="38">
        <v>4.9242923102015999</v>
      </c>
      <c r="AY490" s="38">
        <v>0</v>
      </c>
      <c r="AZ490" s="38">
        <v>0</v>
      </c>
      <c r="BA490" s="38">
        <v>0</v>
      </c>
      <c r="BB490" s="38">
        <v>0</v>
      </c>
      <c r="BC490" s="38">
        <v>0</v>
      </c>
      <c r="BD490" s="38">
        <v>81.732527301417349</v>
      </c>
      <c r="BF490" s="38"/>
      <c r="BG490" s="38" t="s">
        <v>85</v>
      </c>
      <c r="BH490" s="38">
        <v>18.810387828759904</v>
      </c>
      <c r="BI490" s="38">
        <v>0</v>
      </c>
      <c r="BJ490" s="38">
        <v>0</v>
      </c>
      <c r="BK490" s="38">
        <v>0</v>
      </c>
      <c r="BL490" s="38">
        <v>0</v>
      </c>
      <c r="BM490" s="38">
        <v>0</v>
      </c>
      <c r="BN490" s="38">
        <v>0</v>
      </c>
      <c r="BO490" s="38">
        <v>0</v>
      </c>
      <c r="BP490" s="38">
        <v>0</v>
      </c>
      <c r="BQ490" s="38">
        <v>0</v>
      </c>
      <c r="BR490" s="38">
        <v>0</v>
      </c>
      <c r="BS490" s="38">
        <v>18.810387828759904</v>
      </c>
      <c r="BT490" s="38"/>
      <c r="BV490" t="s">
        <v>80</v>
      </c>
      <c r="BW490" s="38">
        <v>5.1860148601454448</v>
      </c>
      <c r="BX490" s="38">
        <v>0</v>
      </c>
      <c r="BY490" s="38">
        <v>0</v>
      </c>
      <c r="BZ490" s="38">
        <v>0</v>
      </c>
      <c r="CA490" s="38">
        <v>0</v>
      </c>
      <c r="CB490" s="38">
        <v>0</v>
      </c>
      <c r="CC490" s="38">
        <v>0</v>
      </c>
      <c r="CD490" s="38">
        <v>0</v>
      </c>
      <c r="CE490" s="38"/>
      <c r="CF490" s="38">
        <v>0</v>
      </c>
      <c r="CG490" s="38">
        <v>0</v>
      </c>
      <c r="CH490" s="38">
        <v>0</v>
      </c>
      <c r="CI490" s="38">
        <v>0</v>
      </c>
      <c r="CJ490" s="38">
        <v>0</v>
      </c>
      <c r="CK490" s="38"/>
      <c r="CL490" s="38"/>
      <c r="CM490" s="38"/>
      <c r="CN490" s="38">
        <v>5.1860148601454448</v>
      </c>
      <c r="CQ490" t="s">
        <v>83</v>
      </c>
      <c r="CR490" s="38">
        <v>0.30254747430153223</v>
      </c>
      <c r="CS490" s="38">
        <v>0</v>
      </c>
      <c r="CT490" s="38">
        <v>0</v>
      </c>
      <c r="CU490" s="38">
        <v>0</v>
      </c>
      <c r="CV490" s="38">
        <v>0</v>
      </c>
      <c r="CW490" s="38">
        <v>0</v>
      </c>
      <c r="CX490" s="38">
        <v>0</v>
      </c>
      <c r="CY490" s="38">
        <v>0</v>
      </c>
      <c r="CZ490" s="38">
        <v>0</v>
      </c>
      <c r="DA490" s="38">
        <v>0</v>
      </c>
      <c r="DB490" s="38">
        <v>0</v>
      </c>
      <c r="DC490" s="38">
        <v>0.30254747430153223</v>
      </c>
      <c r="DF490" t="s">
        <v>109</v>
      </c>
      <c r="DG490" s="38">
        <v>6.2964404597107E-5</v>
      </c>
      <c r="DH490" s="38">
        <v>0.38801970712602785</v>
      </c>
      <c r="DI490" s="38">
        <v>5.4949141876565133E-2</v>
      </c>
      <c r="DJ490" s="38">
        <v>1.3082890779731795E-2</v>
      </c>
      <c r="DK490" s="38">
        <v>9.6513251799122159E-3</v>
      </c>
      <c r="DL490" s="38">
        <v>0</v>
      </c>
      <c r="DM490" s="38">
        <v>0</v>
      </c>
      <c r="DN490" s="38">
        <v>0</v>
      </c>
      <c r="DO490" s="38">
        <f t="shared" si="157"/>
        <v>0.46576602936683414</v>
      </c>
      <c r="DQ490" s="38"/>
      <c r="DR490" s="38" t="s">
        <v>84</v>
      </c>
      <c r="DS490" s="38">
        <v>7.8812807183897219E-3</v>
      </c>
      <c r="DT490" s="38">
        <v>7.265348328720346E-2</v>
      </c>
      <c r="DU490" s="38">
        <v>0</v>
      </c>
      <c r="DV490" s="38">
        <v>1.0458513156904576</v>
      </c>
      <c r="DW490" s="38">
        <v>2.0102843686451897E-3</v>
      </c>
      <c r="DX490" s="38"/>
      <c r="DY490" s="38">
        <v>0</v>
      </c>
      <c r="DZ490" s="38">
        <v>0</v>
      </c>
      <c r="EA490" s="38">
        <v>0</v>
      </c>
      <c r="EB490" s="38">
        <v>1.1283963640646959</v>
      </c>
      <c r="EE490" t="s">
        <v>85</v>
      </c>
      <c r="EF490" s="38">
        <v>0.20373242001815892</v>
      </c>
      <c r="EG490" s="38">
        <v>0</v>
      </c>
      <c r="EH490" s="38">
        <v>0</v>
      </c>
      <c r="EI490" s="38">
        <v>0</v>
      </c>
      <c r="EJ490" s="38">
        <v>0</v>
      </c>
      <c r="EK490" s="38">
        <v>0</v>
      </c>
      <c r="EL490" s="38">
        <v>0</v>
      </c>
      <c r="EM490" s="38">
        <v>0</v>
      </c>
      <c r="EN490" s="38">
        <v>0.20373242001815892</v>
      </c>
      <c r="EQ490" t="s">
        <v>85</v>
      </c>
      <c r="ER490" s="38">
        <v>0</v>
      </c>
      <c r="ES490" s="38">
        <v>0</v>
      </c>
      <c r="ET490" s="38">
        <v>0</v>
      </c>
      <c r="EU490" s="38">
        <v>0</v>
      </c>
      <c r="EV490" s="38">
        <v>0</v>
      </c>
      <c r="EW490" s="38">
        <v>0</v>
      </c>
      <c r="EX490" s="38">
        <v>0</v>
      </c>
      <c r="EY490" s="38">
        <v>0</v>
      </c>
      <c r="EZ490" s="38">
        <v>0</v>
      </c>
      <c r="FC490" t="s">
        <v>85</v>
      </c>
      <c r="FD490" s="38">
        <v>0.85153920570978436</v>
      </c>
      <c r="FE490" s="38">
        <v>0</v>
      </c>
      <c r="FF490" s="38">
        <v>0</v>
      </c>
      <c r="FG490" s="38">
        <v>0</v>
      </c>
      <c r="FH490" s="38">
        <v>0</v>
      </c>
      <c r="FI490" s="38">
        <v>0</v>
      </c>
      <c r="FJ490" s="38">
        <v>0</v>
      </c>
      <c r="FK490" s="38">
        <v>0</v>
      </c>
      <c r="FL490" s="38">
        <v>0.85153920570978436</v>
      </c>
      <c r="FP490" s="38"/>
      <c r="FQ490" s="38"/>
      <c r="FR490" s="38"/>
      <c r="FS490" s="38"/>
      <c r="FT490" s="38"/>
      <c r="FU490" s="38"/>
      <c r="FV490" s="38"/>
      <c r="GL490" s="38" t="s">
        <v>109</v>
      </c>
      <c r="GM490" s="38">
        <v>0</v>
      </c>
      <c r="GN490" s="38">
        <v>0</v>
      </c>
      <c r="GO490" s="38">
        <v>0</v>
      </c>
      <c r="GP490" s="38">
        <v>0</v>
      </c>
      <c r="GQ490" s="38">
        <v>0</v>
      </c>
      <c r="GR490" s="38"/>
      <c r="GS490" s="38"/>
      <c r="GT490" s="38"/>
      <c r="GU490" s="38">
        <v>0</v>
      </c>
      <c r="GX490" t="s">
        <v>109</v>
      </c>
      <c r="GY490" s="38">
        <v>0</v>
      </c>
      <c r="GZ490" s="38">
        <v>0</v>
      </c>
      <c r="HA490" s="38">
        <v>0</v>
      </c>
      <c r="HB490" s="38">
        <v>0</v>
      </c>
      <c r="HC490" s="38">
        <v>0</v>
      </c>
      <c r="HD490" s="38"/>
      <c r="HE490" s="38"/>
      <c r="HF490" s="38">
        <v>0</v>
      </c>
      <c r="HG490" s="38">
        <v>0</v>
      </c>
      <c r="HS490" t="s">
        <v>76</v>
      </c>
      <c r="HT490">
        <v>35.093575301617989</v>
      </c>
      <c r="HU490">
        <v>35.093575301617989</v>
      </c>
    </row>
    <row r="491" spans="1:229" x14ac:dyDescent="0.25">
      <c r="A491" s="93"/>
      <c r="B491" s="96"/>
      <c r="C491" s="23" t="s">
        <v>80</v>
      </c>
      <c r="D491" s="71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3"/>
      <c r="V491" s="71">
        <f t="shared" si="158"/>
        <v>0</v>
      </c>
      <c r="W491" s="71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>
        <v>5.1860148601454448</v>
      </c>
      <c r="AN491" s="74">
        <f t="shared" si="159"/>
        <v>5.1860148601454448</v>
      </c>
      <c r="AO491" s="74">
        <f t="shared" si="160"/>
        <v>5.1860148601454448</v>
      </c>
      <c r="AR491" t="s">
        <v>104</v>
      </c>
      <c r="AS491" s="38">
        <v>1.9965939000021216</v>
      </c>
      <c r="AT491" s="38">
        <v>0</v>
      </c>
      <c r="AU491" s="38">
        <v>0</v>
      </c>
      <c r="AV491" s="38">
        <v>0.31622524803164004</v>
      </c>
      <c r="AW491" s="38">
        <v>0</v>
      </c>
      <c r="AX491" s="38">
        <v>0</v>
      </c>
      <c r="AY491" s="38">
        <v>0</v>
      </c>
      <c r="AZ491" s="38">
        <v>0</v>
      </c>
      <c r="BA491" s="38">
        <v>0</v>
      </c>
      <c r="BB491" s="38">
        <v>0</v>
      </c>
      <c r="BC491" s="38">
        <v>0</v>
      </c>
      <c r="BD491" s="38">
        <v>2.3128191480337614</v>
      </c>
      <c r="BF491" s="38"/>
      <c r="BG491" s="38" t="s">
        <v>86</v>
      </c>
      <c r="BH491" s="38">
        <v>3.2047810153360898</v>
      </c>
      <c r="BI491" s="38">
        <v>0</v>
      </c>
      <c r="BJ491" s="38">
        <v>0</v>
      </c>
      <c r="BK491" s="38">
        <v>3.316672328057535</v>
      </c>
      <c r="BL491" s="38">
        <v>0</v>
      </c>
      <c r="BM491" s="38">
        <v>2.7614670997863713</v>
      </c>
      <c r="BN491" s="38">
        <v>0</v>
      </c>
      <c r="BO491" s="38">
        <v>0</v>
      </c>
      <c r="BP491" s="38">
        <v>0</v>
      </c>
      <c r="BQ491" s="38">
        <v>0</v>
      </c>
      <c r="BR491" s="38">
        <v>0</v>
      </c>
      <c r="BS491" s="38">
        <v>9.2829204431799965</v>
      </c>
      <c r="BT491" s="38"/>
      <c r="BV491" t="s">
        <v>81</v>
      </c>
      <c r="BW491" s="38">
        <v>85.030271152113215</v>
      </c>
      <c r="BX491" s="38">
        <v>0</v>
      </c>
      <c r="BY491" s="38">
        <v>0</v>
      </c>
      <c r="BZ491" s="38">
        <v>0</v>
      </c>
      <c r="CA491" s="38">
        <v>0</v>
      </c>
      <c r="CB491" s="38">
        <v>0</v>
      </c>
      <c r="CC491" s="38">
        <v>0</v>
      </c>
      <c r="CD491" s="38">
        <v>0</v>
      </c>
      <c r="CE491" s="38"/>
      <c r="CF491" s="38">
        <v>0</v>
      </c>
      <c r="CG491" s="38">
        <v>0</v>
      </c>
      <c r="CH491" s="38">
        <v>0</v>
      </c>
      <c r="CI491" s="38">
        <v>0</v>
      </c>
      <c r="CJ491" s="38">
        <v>0</v>
      </c>
      <c r="CK491" s="38"/>
      <c r="CL491" s="38"/>
      <c r="CM491" s="38"/>
      <c r="CN491" s="38">
        <v>85.030271152113215</v>
      </c>
      <c r="CQ491" t="s">
        <v>84</v>
      </c>
      <c r="CR491" s="38">
        <v>0.17791133592386321</v>
      </c>
      <c r="CS491" s="38">
        <v>1.1231630901867873</v>
      </c>
      <c r="CT491" s="38">
        <v>0</v>
      </c>
      <c r="CU491" s="38">
        <v>2.5297123217377414E-3</v>
      </c>
      <c r="CV491" s="38">
        <v>2.5568716303683122E-2</v>
      </c>
      <c r="CW491" s="38">
        <v>0</v>
      </c>
      <c r="CX491" s="38">
        <v>0</v>
      </c>
      <c r="CY491" s="38">
        <v>0</v>
      </c>
      <c r="CZ491" s="38">
        <v>0</v>
      </c>
      <c r="DA491" s="38">
        <v>0</v>
      </c>
      <c r="DB491" s="38">
        <v>0</v>
      </c>
      <c r="DC491" s="38">
        <v>1.3291728547360715</v>
      </c>
      <c r="DF491" t="s">
        <v>85</v>
      </c>
      <c r="DG491" s="38">
        <v>2.0528327223774706E-2</v>
      </c>
      <c r="DH491" s="38">
        <v>0</v>
      </c>
      <c r="DI491" s="38">
        <v>0</v>
      </c>
      <c r="DJ491" s="38">
        <v>0</v>
      </c>
      <c r="DK491" s="38">
        <v>0</v>
      </c>
      <c r="DL491" s="38">
        <v>0</v>
      </c>
      <c r="DM491" s="38">
        <v>0</v>
      </c>
      <c r="DN491" s="38">
        <v>0</v>
      </c>
      <c r="DO491" s="38">
        <f t="shared" si="157"/>
        <v>2.0528327223774706E-2</v>
      </c>
      <c r="DQ491" s="38"/>
      <c r="DR491" s="38" t="s">
        <v>117</v>
      </c>
      <c r="DS491" s="38"/>
      <c r="DT491" s="38"/>
      <c r="DU491" s="38"/>
      <c r="DV491" s="38"/>
      <c r="DW491" s="38"/>
      <c r="DX491" s="38"/>
      <c r="DY491" s="38"/>
      <c r="DZ491" s="38"/>
      <c r="EA491" s="38"/>
      <c r="EB491" s="38">
        <v>0</v>
      </c>
      <c r="EE491" t="s">
        <v>86</v>
      </c>
      <c r="EF491" s="38">
        <v>0</v>
      </c>
      <c r="EG491" s="38">
        <v>0</v>
      </c>
      <c r="EH491" s="38">
        <v>0</v>
      </c>
      <c r="EI491" s="38">
        <v>0</v>
      </c>
      <c r="EJ491" s="38">
        <v>0</v>
      </c>
      <c r="EK491" s="38">
        <v>0</v>
      </c>
      <c r="EL491" s="38">
        <v>0</v>
      </c>
      <c r="EM491" s="38">
        <v>0</v>
      </c>
      <c r="EN491" s="38">
        <v>0</v>
      </c>
      <c r="EQ491" t="s">
        <v>86</v>
      </c>
      <c r="ER491" s="38">
        <v>0</v>
      </c>
      <c r="ES491" s="38">
        <v>0</v>
      </c>
      <c r="ET491" s="38">
        <v>0</v>
      </c>
      <c r="EU491" s="38">
        <v>0</v>
      </c>
      <c r="EV491" s="38">
        <v>0</v>
      </c>
      <c r="EW491" s="38">
        <v>0</v>
      </c>
      <c r="EX491" s="38">
        <v>0</v>
      </c>
      <c r="EY491" s="38">
        <v>0</v>
      </c>
      <c r="EZ491" s="38">
        <v>0</v>
      </c>
      <c r="FC491" t="s">
        <v>86</v>
      </c>
      <c r="FD491" s="38">
        <v>0</v>
      </c>
      <c r="FE491" s="38">
        <v>0</v>
      </c>
      <c r="FF491" s="38">
        <v>0</v>
      </c>
      <c r="FG491" s="38">
        <v>5.6469848275862073</v>
      </c>
      <c r="FH491" s="38">
        <v>0</v>
      </c>
      <c r="FI491" s="38">
        <v>0</v>
      </c>
      <c r="FJ491" s="38">
        <v>0</v>
      </c>
      <c r="FK491" s="38">
        <v>0</v>
      </c>
      <c r="FL491" s="38">
        <v>5.6469848275862073</v>
      </c>
      <c r="FP491" s="38"/>
      <c r="FQ491" s="38"/>
      <c r="FR491" s="38"/>
      <c r="FS491" s="38"/>
      <c r="FT491" s="38"/>
      <c r="FU491" s="38"/>
      <c r="FV491" s="38"/>
      <c r="GL491" s="38" t="s">
        <v>85</v>
      </c>
      <c r="GM491" s="38">
        <v>0</v>
      </c>
      <c r="GO491" s="38"/>
      <c r="GP491" s="38"/>
      <c r="GQ491" s="38"/>
      <c r="GR491" s="38"/>
      <c r="GS491" s="38"/>
      <c r="GT491" s="38"/>
      <c r="GU491" s="38">
        <v>0</v>
      </c>
      <c r="GX491" t="s">
        <v>121</v>
      </c>
      <c r="GY491" s="38">
        <v>0</v>
      </c>
      <c r="GZ491" s="38"/>
      <c r="HA491" s="38"/>
      <c r="HB491" s="38"/>
      <c r="HC491" s="38"/>
      <c r="HD491" s="38"/>
      <c r="HE491" s="38"/>
      <c r="HF491" s="38">
        <v>0</v>
      </c>
      <c r="HG491" s="38">
        <v>0</v>
      </c>
    </row>
    <row r="492" spans="1:229" ht="18" x14ac:dyDescent="0.25">
      <c r="A492" s="93"/>
      <c r="B492" s="96"/>
      <c r="C492" s="22" t="s">
        <v>81</v>
      </c>
      <c r="D492" s="75"/>
      <c r="E492" s="76"/>
      <c r="F492" s="76"/>
      <c r="G492" s="76"/>
      <c r="H492" s="76"/>
      <c r="I492" s="76"/>
      <c r="J492" s="76"/>
      <c r="K492" s="76">
        <v>0</v>
      </c>
      <c r="L492" s="76"/>
      <c r="M492" s="76"/>
      <c r="N492" s="76"/>
      <c r="O492" s="76"/>
      <c r="P492" s="76"/>
      <c r="Q492" s="76"/>
      <c r="R492" s="76"/>
      <c r="S492" s="76"/>
      <c r="T492" s="76"/>
      <c r="U492" s="77"/>
      <c r="V492" s="75">
        <f t="shared" si="158"/>
        <v>0</v>
      </c>
      <c r="W492" s="75"/>
      <c r="X492" s="76"/>
      <c r="Y492" s="76"/>
      <c r="Z492" s="76">
        <v>8.5460074358302212E-12</v>
      </c>
      <c r="AA492" s="76">
        <v>122.41958328830565</v>
      </c>
      <c r="AB492" s="76">
        <v>3.1482036956980668</v>
      </c>
      <c r="AC492" s="76">
        <v>2.6418207732720758</v>
      </c>
      <c r="AD492" s="76">
        <v>203.73596374907578</v>
      </c>
      <c r="AE492" s="76"/>
      <c r="AF492" s="76">
        <v>3.4075114678899079E-2</v>
      </c>
      <c r="AG492" s="76"/>
      <c r="AH492" s="76"/>
      <c r="AI492" s="76"/>
      <c r="AJ492" s="76"/>
      <c r="AK492" s="76">
        <v>0</v>
      </c>
      <c r="AL492" s="76"/>
      <c r="AM492" s="76">
        <v>199.11412157203873</v>
      </c>
      <c r="AN492" s="78">
        <f t="shared" si="159"/>
        <v>531.09376819307772</v>
      </c>
      <c r="AO492" s="78">
        <f t="shared" si="160"/>
        <v>531.09376819307772</v>
      </c>
      <c r="AR492" t="s">
        <v>108</v>
      </c>
      <c r="AS492" s="38">
        <v>1.1968151983621196</v>
      </c>
      <c r="AT492" s="38">
        <v>0</v>
      </c>
      <c r="AU492" s="38">
        <v>0</v>
      </c>
      <c r="AV492" s="38">
        <v>0</v>
      </c>
      <c r="AW492" s="38">
        <v>0</v>
      </c>
      <c r="AX492" s="38">
        <v>0</v>
      </c>
      <c r="AY492" s="38">
        <v>0</v>
      </c>
      <c r="AZ492" s="38">
        <v>0</v>
      </c>
      <c r="BA492" s="38">
        <v>0</v>
      </c>
      <c r="BB492" s="38">
        <v>0</v>
      </c>
      <c r="BC492" s="38">
        <v>0</v>
      </c>
      <c r="BD492" s="38">
        <v>1.1968151983621196</v>
      </c>
      <c r="BF492" s="38"/>
      <c r="BG492" s="38" t="s">
        <v>87</v>
      </c>
      <c r="BH492" s="38">
        <v>3.4451179472944404E-2</v>
      </c>
      <c r="BI492" s="38">
        <v>0</v>
      </c>
      <c r="BJ492" s="38">
        <v>0</v>
      </c>
      <c r="BK492" s="38">
        <v>0</v>
      </c>
      <c r="BL492" s="38">
        <v>0</v>
      </c>
      <c r="BM492" s="38">
        <v>0</v>
      </c>
      <c r="BN492" s="38">
        <v>9.8262110141498549E-2</v>
      </c>
      <c r="BO492" s="38">
        <v>0</v>
      </c>
      <c r="BP492" s="38">
        <v>0</v>
      </c>
      <c r="BQ492" s="38">
        <v>0</v>
      </c>
      <c r="BR492" s="38">
        <v>0</v>
      </c>
      <c r="BS492" s="38">
        <v>0.13271328961444295</v>
      </c>
      <c r="BT492" s="38"/>
      <c r="BV492" t="s">
        <v>83</v>
      </c>
      <c r="BW492" s="38">
        <v>2.4214498106434608</v>
      </c>
      <c r="BX492" s="38">
        <v>0</v>
      </c>
      <c r="BY492" s="38">
        <v>0</v>
      </c>
      <c r="BZ492" s="38">
        <v>0</v>
      </c>
      <c r="CA492" s="38">
        <v>0</v>
      </c>
      <c r="CB492" s="38">
        <v>0</v>
      </c>
      <c r="CC492" s="38">
        <v>0</v>
      </c>
      <c r="CD492" s="38">
        <v>0</v>
      </c>
      <c r="CE492" s="38"/>
      <c r="CF492" s="38">
        <v>0</v>
      </c>
      <c r="CG492" s="38">
        <v>0</v>
      </c>
      <c r="CH492" s="38">
        <v>0</v>
      </c>
      <c r="CI492" s="38">
        <v>0</v>
      </c>
      <c r="CJ492" s="38">
        <v>0</v>
      </c>
      <c r="CK492" s="38"/>
      <c r="CL492" s="38"/>
      <c r="CM492" s="38"/>
      <c r="CN492" s="38">
        <v>2.4214498106434608</v>
      </c>
      <c r="CQ492" t="s">
        <v>85</v>
      </c>
      <c r="CR492" s="38">
        <v>1.1987941190199886E-2</v>
      </c>
      <c r="CS492" s="38">
        <v>0</v>
      </c>
      <c r="CT492" s="38">
        <v>0</v>
      </c>
      <c r="CU492" s="38">
        <v>0</v>
      </c>
      <c r="CV492" s="38">
        <v>0</v>
      </c>
      <c r="CW492" s="38">
        <v>0</v>
      </c>
      <c r="CX492" s="38">
        <v>0</v>
      </c>
      <c r="CY492" s="38">
        <v>0</v>
      </c>
      <c r="CZ492" s="38">
        <v>0</v>
      </c>
      <c r="DA492" s="38">
        <v>0</v>
      </c>
      <c r="DB492" s="38">
        <v>0</v>
      </c>
      <c r="DC492" s="38">
        <v>1.1987941190199886E-2</v>
      </c>
      <c r="DF492" t="s">
        <v>86</v>
      </c>
      <c r="DG492" s="38">
        <v>0</v>
      </c>
      <c r="DH492" s="38">
        <v>0</v>
      </c>
      <c r="DI492" s="38">
        <v>0</v>
      </c>
      <c r="DJ492" s="38">
        <v>0</v>
      </c>
      <c r="DK492" s="38">
        <v>0</v>
      </c>
      <c r="DL492" s="38">
        <v>0</v>
      </c>
      <c r="DM492" s="38">
        <v>0</v>
      </c>
      <c r="DN492" s="38">
        <v>0</v>
      </c>
      <c r="DO492" s="38">
        <f t="shared" si="157"/>
        <v>0</v>
      </c>
      <c r="DQ492" s="38"/>
      <c r="DR492" s="38" t="s">
        <v>85</v>
      </c>
      <c r="DS492" s="38">
        <v>0.20287912499226748</v>
      </c>
      <c r="DT492" s="38">
        <v>0</v>
      </c>
      <c r="DU492" s="38">
        <v>0</v>
      </c>
      <c r="DV492" s="38">
        <v>0</v>
      </c>
      <c r="DW492" s="38">
        <v>0</v>
      </c>
      <c r="DX492" s="38"/>
      <c r="DY492" s="38">
        <v>0</v>
      </c>
      <c r="DZ492" s="38">
        <v>0</v>
      </c>
      <c r="EA492" s="38">
        <v>0</v>
      </c>
      <c r="EB492" s="38">
        <v>0.20287912499226748</v>
      </c>
      <c r="EE492" t="s">
        <v>87</v>
      </c>
      <c r="EF492" s="38">
        <v>1.8451238039380431</v>
      </c>
      <c r="EG492" s="38">
        <v>0</v>
      </c>
      <c r="EH492" s="38">
        <v>0</v>
      </c>
      <c r="EI492" s="38">
        <v>0</v>
      </c>
      <c r="EJ492" s="38">
        <v>0</v>
      </c>
      <c r="EK492" s="38">
        <v>0</v>
      </c>
      <c r="EL492" s="38">
        <v>0</v>
      </c>
      <c r="EM492" s="38">
        <v>0</v>
      </c>
      <c r="EN492" s="38">
        <v>1.8451238039380431</v>
      </c>
      <c r="EQ492" t="s">
        <v>87</v>
      </c>
      <c r="ER492" s="38">
        <v>0</v>
      </c>
      <c r="ES492" s="38">
        <v>0</v>
      </c>
      <c r="ET492" s="38">
        <v>0</v>
      </c>
      <c r="EU492" s="38">
        <v>0</v>
      </c>
      <c r="EV492" s="38">
        <v>0</v>
      </c>
      <c r="EW492" s="38">
        <v>0</v>
      </c>
      <c r="EX492" s="38">
        <v>0</v>
      </c>
      <c r="EY492" s="38">
        <v>0</v>
      </c>
      <c r="EZ492" s="38">
        <v>0</v>
      </c>
      <c r="FC492" t="s">
        <v>87</v>
      </c>
      <c r="FD492" s="38">
        <v>3.2479140016551731</v>
      </c>
      <c r="FE492" s="38">
        <v>0</v>
      </c>
      <c r="FF492" s="38">
        <v>0</v>
      </c>
      <c r="FG492" s="38">
        <v>0</v>
      </c>
      <c r="FH492" s="38">
        <v>0</v>
      </c>
      <c r="FI492" s="38">
        <v>0</v>
      </c>
      <c r="FJ492" s="38">
        <v>0</v>
      </c>
      <c r="FK492" s="38">
        <v>0</v>
      </c>
      <c r="FL492" s="38">
        <v>3.2479140016551731</v>
      </c>
      <c r="FP492" s="38"/>
      <c r="FQ492" s="38"/>
      <c r="FR492" s="38"/>
      <c r="FS492" s="38"/>
      <c r="FT492" s="38"/>
      <c r="FU492" s="38"/>
      <c r="FV492" s="38"/>
      <c r="GL492" s="38" t="s">
        <v>87</v>
      </c>
      <c r="GM492" s="38"/>
      <c r="GN492" s="38"/>
      <c r="GO492" s="38">
        <v>0</v>
      </c>
      <c r="GP492" s="38"/>
      <c r="GQ492" s="38"/>
      <c r="GR492" s="38"/>
      <c r="GS492" s="38"/>
      <c r="GT492" s="38"/>
      <c r="GU492" s="38">
        <v>0</v>
      </c>
      <c r="GX492" t="s">
        <v>86</v>
      </c>
      <c r="GY492" s="38"/>
      <c r="GZ492" s="38"/>
      <c r="HA492" s="38"/>
      <c r="HB492" s="38">
        <v>0</v>
      </c>
      <c r="HC492" s="38"/>
      <c r="HD492" s="38"/>
      <c r="HE492" s="38"/>
      <c r="HF492" s="38">
        <v>0</v>
      </c>
      <c r="HG492" s="38">
        <v>0</v>
      </c>
    </row>
    <row r="493" spans="1:229" ht="18" x14ac:dyDescent="0.25">
      <c r="A493" s="93"/>
      <c r="B493" s="96"/>
      <c r="C493" s="23" t="s">
        <v>82</v>
      </c>
      <c r="D493" s="71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3"/>
      <c r="V493" s="71">
        <f t="shared" si="158"/>
        <v>0</v>
      </c>
      <c r="W493" s="71"/>
      <c r="X493" s="72"/>
      <c r="Y493" s="72"/>
      <c r="Z493" s="72">
        <v>188.74625312121037</v>
      </c>
      <c r="AA493" s="72">
        <v>712.34707607852215</v>
      </c>
      <c r="AB493" s="72">
        <v>0</v>
      </c>
      <c r="AC493" s="72">
        <v>35.093575301617989</v>
      </c>
      <c r="AD493" s="72">
        <v>2277.9224922261719</v>
      </c>
      <c r="AE493" s="72"/>
      <c r="AF493" s="72">
        <v>0</v>
      </c>
      <c r="AG493" s="72"/>
      <c r="AH493" s="72"/>
      <c r="AI493" s="72"/>
      <c r="AJ493" s="72"/>
      <c r="AK493" s="72">
        <v>0</v>
      </c>
      <c r="AL493" s="72"/>
      <c r="AM493" s="72">
        <v>0</v>
      </c>
      <c r="AN493" s="74">
        <f t="shared" si="159"/>
        <v>3214.1093967275224</v>
      </c>
      <c r="AO493" s="74">
        <f t="shared" si="160"/>
        <v>3214.1093967275224</v>
      </c>
      <c r="AR493" t="s">
        <v>85</v>
      </c>
      <c r="AS493" s="38">
        <v>101.4380959757615</v>
      </c>
      <c r="AT493" s="38">
        <v>0</v>
      </c>
      <c r="AU493" s="38">
        <v>0</v>
      </c>
      <c r="AV493" s="38">
        <v>0</v>
      </c>
      <c r="AW493" s="38">
        <v>0</v>
      </c>
      <c r="AX493" s="38">
        <v>0</v>
      </c>
      <c r="AY493" s="38">
        <v>0</v>
      </c>
      <c r="AZ493" s="38">
        <v>0</v>
      </c>
      <c r="BA493" s="38">
        <v>0</v>
      </c>
      <c r="BB493" s="38">
        <v>0</v>
      </c>
      <c r="BC493" s="38">
        <v>0</v>
      </c>
      <c r="BD493" s="38">
        <v>101.4380959757615</v>
      </c>
      <c r="BF493" s="38"/>
      <c r="BG493" s="38" t="s">
        <v>88</v>
      </c>
      <c r="BH493" s="38">
        <v>16.623897192589549</v>
      </c>
      <c r="BI493" s="38">
        <v>0</v>
      </c>
      <c r="BJ493" s="38">
        <v>0</v>
      </c>
      <c r="BK493" s="38">
        <v>0</v>
      </c>
      <c r="BL493" s="38">
        <v>0</v>
      </c>
      <c r="BM493" s="38">
        <v>0</v>
      </c>
      <c r="BN493" s="38">
        <v>0</v>
      </c>
      <c r="BO493" s="38">
        <v>0</v>
      </c>
      <c r="BP493" s="38">
        <v>0</v>
      </c>
      <c r="BQ493" s="38">
        <v>0</v>
      </c>
      <c r="BR493" s="38">
        <v>0</v>
      </c>
      <c r="BS493" s="38">
        <v>16.623897192589549</v>
      </c>
      <c r="BT493" s="38"/>
      <c r="BV493" t="s">
        <v>84</v>
      </c>
      <c r="BW493" s="38">
        <v>0.21450352037916612</v>
      </c>
      <c r="BX493" s="38">
        <v>0.47979840103669419</v>
      </c>
      <c r="BY493" s="38">
        <v>0</v>
      </c>
      <c r="BZ493" s="38">
        <v>0.89796192221816218</v>
      </c>
      <c r="CA493" s="38">
        <v>3.4186912234834631E-2</v>
      </c>
      <c r="CB493" s="38">
        <v>0</v>
      </c>
      <c r="CC493" s="38">
        <v>0</v>
      </c>
      <c r="CD493" s="38">
        <v>0</v>
      </c>
      <c r="CE493" s="38"/>
      <c r="CF493" s="38">
        <v>0</v>
      </c>
      <c r="CG493" s="38">
        <v>0</v>
      </c>
      <c r="CH493" s="38">
        <v>0</v>
      </c>
      <c r="CI493" s="38">
        <v>0</v>
      </c>
      <c r="CJ493" s="38">
        <v>0</v>
      </c>
      <c r="CK493" s="38"/>
      <c r="CL493" s="38">
        <v>0</v>
      </c>
      <c r="CM493" s="38">
        <v>0</v>
      </c>
      <c r="CN493" s="38">
        <v>1.6264507558688572</v>
      </c>
      <c r="CQ493" t="s">
        <v>86</v>
      </c>
      <c r="CR493" s="38">
        <v>0.11164358585109271</v>
      </c>
      <c r="CS493" s="38">
        <v>0</v>
      </c>
      <c r="CT493" s="38">
        <v>0</v>
      </c>
      <c r="CU493" s="38">
        <v>3.8245329582424561E-2</v>
      </c>
      <c r="CV493" s="38">
        <v>0</v>
      </c>
      <c r="CW493" s="38">
        <v>7.6877167949002435E-3</v>
      </c>
      <c r="CX493" s="38">
        <v>0</v>
      </c>
      <c r="CY493" s="38">
        <v>0</v>
      </c>
      <c r="CZ493" s="38">
        <v>0</v>
      </c>
      <c r="DA493" s="38">
        <v>0</v>
      </c>
      <c r="DB493" s="38">
        <v>0</v>
      </c>
      <c r="DC493" s="38">
        <v>0.15757663222841753</v>
      </c>
      <c r="DF493" t="s">
        <v>87</v>
      </c>
      <c r="DG493" s="38">
        <v>1.3352466213939903E-2</v>
      </c>
      <c r="DH493" s="38">
        <v>0</v>
      </c>
      <c r="DI493" s="38">
        <v>0</v>
      </c>
      <c r="DJ493" s="38">
        <v>0</v>
      </c>
      <c r="DK493" s="38">
        <v>0</v>
      </c>
      <c r="DL493" s="38">
        <v>0</v>
      </c>
      <c r="DM493" s="38">
        <v>0</v>
      </c>
      <c r="DN493" s="38">
        <v>0</v>
      </c>
      <c r="DO493" s="38">
        <f t="shared" si="157"/>
        <v>1.3352466213939903E-2</v>
      </c>
      <c r="DQ493" s="38"/>
      <c r="DR493" s="38" t="s">
        <v>86</v>
      </c>
      <c r="DS493" s="38">
        <v>8.0272676290546269E-2</v>
      </c>
      <c r="DT493" s="38">
        <v>0</v>
      </c>
      <c r="DU493" s="38">
        <v>0</v>
      </c>
      <c r="DV493" s="38">
        <v>4.4972215157886269E-2</v>
      </c>
      <c r="DW493" s="38">
        <v>0</v>
      </c>
      <c r="DX493" s="38"/>
      <c r="DY493" s="38">
        <v>5.8155121143752007E-2</v>
      </c>
      <c r="DZ493" s="38">
        <v>0</v>
      </c>
      <c r="EA493" s="38">
        <v>0</v>
      </c>
      <c r="EB493" s="38">
        <v>0.18340001259218455</v>
      </c>
      <c r="EE493" t="s">
        <v>88</v>
      </c>
      <c r="EF493" s="38">
        <v>0</v>
      </c>
      <c r="EG493" s="38">
        <v>0</v>
      </c>
      <c r="EH493" s="38">
        <v>0</v>
      </c>
      <c r="EI493" s="38">
        <v>0</v>
      </c>
      <c r="EJ493" s="38">
        <v>0</v>
      </c>
      <c r="EK493" s="38">
        <v>0</v>
      </c>
      <c r="EL493" s="38">
        <v>0</v>
      </c>
      <c r="EM493" s="38">
        <v>0</v>
      </c>
      <c r="EN493" s="38">
        <v>0</v>
      </c>
      <c r="EQ493" t="s">
        <v>88</v>
      </c>
      <c r="ER493" s="38">
        <v>0</v>
      </c>
      <c r="ES493" s="38">
        <v>0</v>
      </c>
      <c r="ET493" s="38">
        <v>0</v>
      </c>
      <c r="EU493" s="38">
        <v>0</v>
      </c>
      <c r="EV493" s="38">
        <v>0</v>
      </c>
      <c r="EW493" s="38">
        <v>0</v>
      </c>
      <c r="EX493" s="38">
        <v>0</v>
      </c>
      <c r="EY493" s="38">
        <v>0</v>
      </c>
      <c r="EZ493" s="38">
        <v>0</v>
      </c>
      <c r="FC493" t="s">
        <v>88</v>
      </c>
      <c r="FD493" s="38">
        <v>2.0668543646896556</v>
      </c>
      <c r="FE493" s="38">
        <v>0</v>
      </c>
      <c r="FF493" s="38">
        <v>0</v>
      </c>
      <c r="FG493" s="38">
        <v>0</v>
      </c>
      <c r="FH493" s="38">
        <v>0</v>
      </c>
      <c r="FI493" s="38">
        <v>0</v>
      </c>
      <c r="FJ493" s="38">
        <v>0</v>
      </c>
      <c r="FK493" s="38">
        <v>0</v>
      </c>
      <c r="FL493" s="38">
        <v>2.0668543646896556</v>
      </c>
      <c r="FP493" s="38"/>
      <c r="FQ493" s="38"/>
      <c r="FR493" s="38"/>
      <c r="FS493" s="38"/>
      <c r="FT493" s="38"/>
      <c r="FU493" s="38"/>
      <c r="FV493" s="38"/>
      <c r="GL493" s="38" t="s">
        <v>88</v>
      </c>
      <c r="GM493" s="38">
        <v>0</v>
      </c>
      <c r="GN493" s="38"/>
      <c r="GO493" s="38"/>
      <c r="GP493" s="38"/>
      <c r="GQ493" s="38"/>
      <c r="GR493" s="38"/>
      <c r="GS493" s="38"/>
      <c r="GT493" s="38"/>
      <c r="GU493" s="38">
        <v>0</v>
      </c>
      <c r="GX493" t="s">
        <v>122</v>
      </c>
      <c r="GY493" s="38">
        <v>0</v>
      </c>
      <c r="GZ493" s="38"/>
      <c r="HA493" s="38"/>
      <c r="HB493" s="38"/>
      <c r="HC493" s="38"/>
      <c r="HD493" s="38"/>
      <c r="HE493" s="38"/>
      <c r="HF493" s="38">
        <v>0</v>
      </c>
      <c r="HG493" s="38">
        <v>0</v>
      </c>
    </row>
    <row r="494" spans="1:229" x14ac:dyDescent="0.25">
      <c r="A494" s="93"/>
      <c r="B494" s="96"/>
      <c r="C494" s="22" t="s">
        <v>83</v>
      </c>
      <c r="D494" s="75"/>
      <c r="E494" s="79"/>
      <c r="F494" s="79"/>
      <c r="G494" s="79"/>
      <c r="H494" s="79"/>
      <c r="I494" s="80"/>
      <c r="J494" s="76"/>
      <c r="K494" s="79"/>
      <c r="L494" s="79"/>
      <c r="M494" s="79"/>
      <c r="N494" s="79"/>
      <c r="O494" s="80"/>
      <c r="P494" s="76"/>
      <c r="Q494" s="79"/>
      <c r="R494" s="79"/>
      <c r="S494" s="79"/>
      <c r="T494" s="79"/>
      <c r="U494" s="81"/>
      <c r="V494" s="75">
        <f t="shared" si="158"/>
        <v>0</v>
      </c>
      <c r="W494" s="82"/>
      <c r="X494" s="79"/>
      <c r="Y494" s="79"/>
      <c r="Z494" s="79"/>
      <c r="AA494" s="80"/>
      <c r="AB494" s="76"/>
      <c r="AC494" s="79"/>
      <c r="AD494" s="79"/>
      <c r="AE494" s="79"/>
      <c r="AF494" s="79"/>
      <c r="AG494" s="79"/>
      <c r="AH494" s="80"/>
      <c r="AI494" s="76"/>
      <c r="AJ494" s="79"/>
      <c r="AK494" s="79"/>
      <c r="AL494" s="79"/>
      <c r="AM494" s="79">
        <v>92.895462525211883</v>
      </c>
      <c r="AN494" s="83">
        <f t="shared" si="159"/>
        <v>92.895462525211883</v>
      </c>
      <c r="AO494" s="78">
        <f t="shared" si="160"/>
        <v>92.895462525211883</v>
      </c>
      <c r="AR494" t="s">
        <v>91</v>
      </c>
      <c r="AS494" s="38">
        <v>242.6969278704558</v>
      </c>
      <c r="AT494" s="38">
        <v>0</v>
      </c>
      <c r="AU494" s="38">
        <v>0</v>
      </c>
      <c r="AV494" s="38">
        <v>0</v>
      </c>
      <c r="AW494" s="38">
        <v>0</v>
      </c>
      <c r="AX494" s="38">
        <v>0</v>
      </c>
      <c r="AY494" s="38">
        <v>0</v>
      </c>
      <c r="AZ494" s="38">
        <v>0</v>
      </c>
      <c r="BA494" s="38">
        <v>0</v>
      </c>
      <c r="BB494" s="38">
        <v>0</v>
      </c>
      <c r="BC494" s="38">
        <v>0</v>
      </c>
      <c r="BD494" s="38">
        <v>242.6969278704558</v>
      </c>
      <c r="BF494" s="38"/>
      <c r="BG494" s="38" t="s">
        <v>89</v>
      </c>
      <c r="BH494" s="38">
        <v>2.0824228148264416</v>
      </c>
      <c r="BI494" s="38">
        <v>0</v>
      </c>
      <c r="BJ494" s="38">
        <v>0</v>
      </c>
      <c r="BK494" s="38">
        <v>0</v>
      </c>
      <c r="BL494" s="38">
        <v>0</v>
      </c>
      <c r="BM494" s="38">
        <v>0</v>
      </c>
      <c r="BN494" s="38">
        <v>0</v>
      </c>
      <c r="BO494" s="38">
        <v>0</v>
      </c>
      <c r="BP494" s="38">
        <v>0</v>
      </c>
      <c r="BQ494" s="38">
        <v>0</v>
      </c>
      <c r="BR494" s="38">
        <v>0</v>
      </c>
      <c r="BS494" s="38">
        <v>2.0824228148264416</v>
      </c>
      <c r="BT494" s="38"/>
      <c r="BV494" t="s">
        <v>85</v>
      </c>
      <c r="BW494" s="38">
        <v>0.23979894271923319</v>
      </c>
      <c r="BX494" s="38">
        <v>0</v>
      </c>
      <c r="BY494" s="38">
        <v>0</v>
      </c>
      <c r="BZ494" s="38">
        <v>0</v>
      </c>
      <c r="CA494" s="38">
        <v>0</v>
      </c>
      <c r="CB494" s="38">
        <v>0</v>
      </c>
      <c r="CC494" s="38">
        <v>0</v>
      </c>
      <c r="CD494" s="38">
        <v>0</v>
      </c>
      <c r="CE494" s="38"/>
      <c r="CF494" s="38">
        <v>0</v>
      </c>
      <c r="CG494" s="38">
        <v>0</v>
      </c>
      <c r="CH494" s="38">
        <v>0</v>
      </c>
      <c r="CI494" s="38">
        <v>0</v>
      </c>
      <c r="CJ494" s="38">
        <v>0</v>
      </c>
      <c r="CK494" s="38"/>
      <c r="CL494" s="38">
        <v>0</v>
      </c>
      <c r="CM494" s="38">
        <v>0</v>
      </c>
      <c r="CN494" s="38">
        <v>0.23979894271923319</v>
      </c>
      <c r="CQ494" t="s">
        <v>87</v>
      </c>
      <c r="CR494" s="38">
        <v>2.268840850053957</v>
      </c>
      <c r="CS494" s="38">
        <v>20.686766178795963</v>
      </c>
      <c r="CT494" s="38">
        <v>0</v>
      </c>
      <c r="CU494" s="38">
        <v>0</v>
      </c>
      <c r="CV494" s="38">
        <v>0</v>
      </c>
      <c r="CW494" s="38">
        <v>0</v>
      </c>
      <c r="CX494" s="38">
        <v>0</v>
      </c>
      <c r="CY494" s="38">
        <v>0</v>
      </c>
      <c r="CZ494" s="38">
        <v>0</v>
      </c>
      <c r="DA494" s="38">
        <v>0</v>
      </c>
      <c r="DB494" s="38">
        <v>0</v>
      </c>
      <c r="DC494" s="38">
        <v>22.955607028849919</v>
      </c>
      <c r="DF494" t="s">
        <v>88</v>
      </c>
      <c r="DG494" s="38">
        <v>7.7758462536427816E-4</v>
      </c>
      <c r="DH494" s="38">
        <v>0</v>
      </c>
      <c r="DI494" s="38">
        <v>0</v>
      </c>
      <c r="DJ494" s="38">
        <v>0</v>
      </c>
      <c r="DK494" s="38">
        <v>0</v>
      </c>
      <c r="DL494" s="38">
        <v>0</v>
      </c>
      <c r="DM494" s="38">
        <v>0</v>
      </c>
      <c r="DN494" s="38">
        <v>0</v>
      </c>
      <c r="DO494" s="38">
        <f t="shared" si="157"/>
        <v>7.7758462536427816E-4</v>
      </c>
      <c r="DQ494" s="38"/>
      <c r="DR494" s="38" t="s">
        <v>87</v>
      </c>
      <c r="DS494" s="38">
        <v>1.4152820400191202</v>
      </c>
      <c r="DT494" s="38">
        <v>0.59445489760327053</v>
      </c>
      <c r="DU494" s="38">
        <v>0</v>
      </c>
      <c r="DV494" s="38">
        <v>0</v>
      </c>
      <c r="DW494" s="38">
        <v>0</v>
      </c>
      <c r="DX494" s="38"/>
      <c r="DY494" s="38">
        <v>0</v>
      </c>
      <c r="DZ494" s="38">
        <v>0</v>
      </c>
      <c r="EA494" s="38">
        <v>0</v>
      </c>
      <c r="EB494" s="38">
        <v>2.0097369376223906</v>
      </c>
      <c r="EE494" t="s">
        <v>89</v>
      </c>
      <c r="EF494" s="38">
        <v>4.5355449505552016E-2</v>
      </c>
      <c r="EG494" s="38">
        <v>0</v>
      </c>
      <c r="EH494" s="38">
        <v>0</v>
      </c>
      <c r="EI494" s="38">
        <v>0</v>
      </c>
      <c r="EJ494" s="38">
        <v>0</v>
      </c>
      <c r="EK494" s="38">
        <v>0</v>
      </c>
      <c r="EL494" s="38">
        <v>0</v>
      </c>
      <c r="EM494" s="38">
        <v>0</v>
      </c>
      <c r="EN494" s="38">
        <v>4.5355449505552016E-2</v>
      </c>
      <c r="EQ494" t="s">
        <v>89</v>
      </c>
      <c r="ER494" s="38">
        <v>4.0375181184000006E-2</v>
      </c>
      <c r="ES494" s="38">
        <v>0</v>
      </c>
      <c r="ET494" s="38">
        <v>0</v>
      </c>
      <c r="EU494" s="38">
        <v>0</v>
      </c>
      <c r="EV494" s="38">
        <v>0</v>
      </c>
      <c r="EW494" s="38">
        <v>0</v>
      </c>
      <c r="EX494" s="38">
        <v>0</v>
      </c>
      <c r="EY494" s="38">
        <v>0</v>
      </c>
      <c r="EZ494" s="38">
        <v>4.0375181184000006E-2</v>
      </c>
      <c r="FC494" t="s">
        <v>89</v>
      </c>
      <c r="FD494" s="38">
        <v>8.0335681366722214E-2</v>
      </c>
      <c r="FE494" s="38">
        <v>0</v>
      </c>
      <c r="FF494" s="38">
        <v>0</v>
      </c>
      <c r="FG494" s="38">
        <v>0</v>
      </c>
      <c r="FH494" s="38">
        <v>0</v>
      </c>
      <c r="FI494" s="38">
        <v>0</v>
      </c>
      <c r="FJ494" s="38">
        <v>0</v>
      </c>
      <c r="FK494" s="38">
        <v>0</v>
      </c>
      <c r="FL494" s="38">
        <v>8.0335681366722214E-2</v>
      </c>
      <c r="FP494" s="38"/>
      <c r="FQ494" s="38"/>
      <c r="FR494" s="38"/>
      <c r="FS494" s="38"/>
      <c r="FT494" s="38"/>
      <c r="FU494" s="38"/>
      <c r="FV494" s="38"/>
      <c r="GL494" s="38" t="s">
        <v>89</v>
      </c>
      <c r="GM494" s="38">
        <v>0</v>
      </c>
      <c r="GN494" s="38"/>
      <c r="GO494" s="38"/>
      <c r="GP494" s="38"/>
      <c r="GQ494" s="38"/>
      <c r="GR494" s="38"/>
      <c r="GS494" s="38"/>
      <c r="GT494" s="38"/>
      <c r="GU494" s="38">
        <v>0</v>
      </c>
      <c r="GX494" t="s">
        <v>89</v>
      </c>
      <c r="GY494" s="38">
        <v>0</v>
      </c>
      <c r="GZ494" s="38"/>
      <c r="HA494" s="38"/>
      <c r="HB494" s="38"/>
      <c r="HC494" s="38"/>
      <c r="HD494" s="38"/>
      <c r="HE494" s="38"/>
      <c r="HF494" s="38">
        <v>0</v>
      </c>
      <c r="HG494" s="38">
        <v>0</v>
      </c>
    </row>
    <row r="495" spans="1:229" x14ac:dyDescent="0.25">
      <c r="A495" s="93"/>
      <c r="B495" s="96"/>
      <c r="C495" s="23" t="s">
        <v>84</v>
      </c>
      <c r="D495" s="71"/>
      <c r="E495" s="72"/>
      <c r="F495" s="72"/>
      <c r="G495" s="72">
        <v>381.19446584974105</v>
      </c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3"/>
      <c r="V495" s="71">
        <f t="shared" si="158"/>
        <v>381.19446584974105</v>
      </c>
      <c r="W495" s="71"/>
      <c r="X495" s="72"/>
      <c r="Y495" s="72">
        <v>58.825248113142102</v>
      </c>
      <c r="Z495" s="72">
        <v>396.67863536901211</v>
      </c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>
        <v>0.1785154907423363</v>
      </c>
      <c r="AL495" s="72"/>
      <c r="AM495" s="72">
        <v>20.726701505488244</v>
      </c>
      <c r="AN495" s="74">
        <f t="shared" si="159"/>
        <v>476.40910047838474</v>
      </c>
      <c r="AO495" s="74">
        <f t="shared" si="160"/>
        <v>857.60356632812579</v>
      </c>
      <c r="AR495" t="s">
        <v>90</v>
      </c>
      <c r="AS495" s="38">
        <v>0.79655379238879243</v>
      </c>
      <c r="AT495" s="38">
        <v>0</v>
      </c>
      <c r="AU495" s="38">
        <v>0</v>
      </c>
      <c r="AV495" s="38">
        <v>0</v>
      </c>
      <c r="AW495" s="38">
        <v>0</v>
      </c>
      <c r="AX495" s="38">
        <v>0</v>
      </c>
      <c r="AY495" s="38">
        <v>0</v>
      </c>
      <c r="AZ495" s="38">
        <v>0</v>
      </c>
      <c r="BA495" s="38">
        <v>0</v>
      </c>
      <c r="BB495" s="38">
        <v>3.691121999435E-2</v>
      </c>
      <c r="BC495" s="38">
        <v>0</v>
      </c>
      <c r="BD495" s="38">
        <v>0.83346501238314241</v>
      </c>
      <c r="BF495" s="38"/>
      <c r="BG495" s="38" t="s">
        <v>90</v>
      </c>
      <c r="BH495" s="38">
        <v>1.5434486798631608</v>
      </c>
      <c r="BI495" s="38">
        <v>0</v>
      </c>
      <c r="BJ495" s="38">
        <v>0</v>
      </c>
      <c r="BK495" s="38">
        <v>0</v>
      </c>
      <c r="BL495" s="38">
        <v>0</v>
      </c>
      <c r="BM495" s="38">
        <v>0</v>
      </c>
      <c r="BN495" s="38">
        <v>0</v>
      </c>
      <c r="BO495" s="38">
        <v>0</v>
      </c>
      <c r="BP495" s="38">
        <v>0</v>
      </c>
      <c r="BQ495" s="38">
        <v>7.1964640153711779E-3</v>
      </c>
      <c r="BR495" s="38">
        <v>0</v>
      </c>
      <c r="BS495" s="38">
        <v>1.550645143878532</v>
      </c>
      <c r="BT495" s="38"/>
      <c r="BV495" t="s">
        <v>86</v>
      </c>
      <c r="BW495" s="38">
        <v>6.4528580910488817E-3</v>
      </c>
      <c r="BX495" s="38">
        <v>0</v>
      </c>
      <c r="BY495" s="38">
        <v>0</v>
      </c>
      <c r="BZ495" s="38">
        <v>0.32538559499366559</v>
      </c>
      <c r="CA495" s="38">
        <v>0</v>
      </c>
      <c r="CB495" s="38">
        <v>0</v>
      </c>
      <c r="CC495" s="38">
        <v>0</v>
      </c>
      <c r="CD495" s="38">
        <v>0</v>
      </c>
      <c r="CE495" s="38"/>
      <c r="CF495" s="38">
        <v>6.9068341797351232E-3</v>
      </c>
      <c r="CG495" s="38">
        <v>0</v>
      </c>
      <c r="CH495" s="38">
        <v>0</v>
      </c>
      <c r="CI495" s="38">
        <v>0</v>
      </c>
      <c r="CJ495" s="38">
        <v>0</v>
      </c>
      <c r="CK495" s="38"/>
      <c r="CL495" s="38">
        <v>0</v>
      </c>
      <c r="CM495" s="38">
        <v>0</v>
      </c>
      <c r="CN495" s="38">
        <v>0.33874528726444963</v>
      </c>
      <c r="CQ495" t="s">
        <v>88</v>
      </c>
      <c r="CR495" s="38">
        <v>2.2864825537410153E-2</v>
      </c>
      <c r="CS495" s="38">
        <v>0</v>
      </c>
      <c r="CT495" s="38">
        <v>0</v>
      </c>
      <c r="CU495" s="38">
        <v>0</v>
      </c>
      <c r="CV495" s="38">
        <v>0</v>
      </c>
      <c r="CW495" s="38">
        <v>0</v>
      </c>
      <c r="CX495" s="38">
        <v>0</v>
      </c>
      <c r="CY495" s="38">
        <v>0</v>
      </c>
      <c r="CZ495" s="38">
        <v>0</v>
      </c>
      <c r="DA495" s="38">
        <v>0</v>
      </c>
      <c r="DB495" s="38">
        <v>0</v>
      </c>
      <c r="DC495" s="38">
        <v>2.2864825537410153E-2</v>
      </c>
      <c r="DF495" t="s">
        <v>89</v>
      </c>
      <c r="DG495" s="38">
        <v>6.5416521316848423E-4</v>
      </c>
      <c r="DH495" s="38">
        <v>0</v>
      </c>
      <c r="DI495" s="38">
        <v>0</v>
      </c>
      <c r="DJ495" s="38">
        <v>0</v>
      </c>
      <c r="DK495" s="38">
        <v>0</v>
      </c>
      <c r="DL495" s="38">
        <v>0</v>
      </c>
      <c r="DM495" s="38">
        <v>0</v>
      </c>
      <c r="DN495" s="38">
        <v>0</v>
      </c>
      <c r="DO495" s="38">
        <f t="shared" si="157"/>
        <v>6.5416521316848423E-4</v>
      </c>
      <c r="DQ495" s="38"/>
      <c r="DR495" s="38" t="s">
        <v>88</v>
      </c>
      <c r="DS495" s="38">
        <v>4.2127347741046491E-2</v>
      </c>
      <c r="DT495" s="38">
        <v>0</v>
      </c>
      <c r="DU495" s="38">
        <v>0</v>
      </c>
      <c r="DV495" s="38">
        <v>0</v>
      </c>
      <c r="DW495" s="38">
        <v>0</v>
      </c>
      <c r="DX495" s="38"/>
      <c r="DY495" s="38">
        <v>0</v>
      </c>
      <c r="DZ495" s="38">
        <v>0</v>
      </c>
      <c r="EA495" s="38">
        <v>0</v>
      </c>
      <c r="EB495" s="38">
        <v>4.2127347741046491E-2</v>
      </c>
      <c r="EE495" t="s">
        <v>90</v>
      </c>
      <c r="EF495" s="38">
        <v>0</v>
      </c>
      <c r="EG495" s="38">
        <v>0</v>
      </c>
      <c r="EH495" s="38">
        <v>0</v>
      </c>
      <c r="EI495" s="38">
        <v>0</v>
      </c>
      <c r="EJ495" s="38">
        <v>0</v>
      </c>
      <c r="EK495" s="38">
        <v>0</v>
      </c>
      <c r="EL495" s="38">
        <v>0</v>
      </c>
      <c r="EM495" s="38">
        <v>0</v>
      </c>
      <c r="EN495" s="38">
        <v>0</v>
      </c>
      <c r="EQ495" t="s">
        <v>90</v>
      </c>
      <c r="ER495" s="38">
        <v>2.5500114432000006E-2</v>
      </c>
      <c r="ES495" s="38">
        <v>0</v>
      </c>
      <c r="ET495" s="38">
        <v>0</v>
      </c>
      <c r="EU495" s="38">
        <v>0</v>
      </c>
      <c r="EV495" s="38">
        <v>0</v>
      </c>
      <c r="EW495" s="38">
        <v>0</v>
      </c>
      <c r="EX495" s="38">
        <v>0</v>
      </c>
      <c r="EY495" s="38">
        <v>0</v>
      </c>
      <c r="EZ495" s="38">
        <v>2.5500114432000006E-2</v>
      </c>
      <c r="FC495" t="s">
        <v>90</v>
      </c>
      <c r="FD495" s="38">
        <v>0.38449236090597522</v>
      </c>
      <c r="FE495" s="38">
        <v>0</v>
      </c>
      <c r="FF495" s="38">
        <v>0</v>
      </c>
      <c r="FG495" s="38">
        <v>0</v>
      </c>
      <c r="FH495" s="38">
        <v>0</v>
      </c>
      <c r="FI495" s="38">
        <v>0</v>
      </c>
      <c r="FJ495" s="38">
        <v>0</v>
      </c>
      <c r="FK495" s="38">
        <v>0</v>
      </c>
      <c r="FL495" s="38">
        <v>0.38449236090597522</v>
      </c>
      <c r="FP495" s="38"/>
      <c r="FQ495" s="38"/>
      <c r="FR495" s="38"/>
      <c r="FS495" s="38"/>
      <c r="FT495" s="38"/>
      <c r="FU495" s="38"/>
      <c r="FV495" s="38"/>
      <c r="GL495" s="38" t="s">
        <v>90</v>
      </c>
      <c r="GM495" s="38">
        <v>0</v>
      </c>
      <c r="GN495" s="38"/>
      <c r="GO495" s="38"/>
      <c r="GP495" s="38"/>
      <c r="GQ495" s="38"/>
      <c r="GR495" s="38">
        <v>0</v>
      </c>
      <c r="GS495" s="38">
        <v>0</v>
      </c>
      <c r="GT495" s="38"/>
      <c r="GU495" s="38">
        <v>0</v>
      </c>
      <c r="GX495" t="s">
        <v>123</v>
      </c>
      <c r="GY495" s="38">
        <v>0</v>
      </c>
      <c r="GZ495" s="38"/>
      <c r="HA495" s="38"/>
      <c r="HB495" s="38"/>
      <c r="HC495" s="38"/>
      <c r="HD495" s="38"/>
      <c r="HE495" s="38">
        <v>0</v>
      </c>
      <c r="HF495" s="38">
        <v>0</v>
      </c>
      <c r="HG495" s="38">
        <v>0</v>
      </c>
    </row>
    <row r="496" spans="1:229" ht="18" x14ac:dyDescent="0.25">
      <c r="A496" s="93"/>
      <c r="B496" s="96"/>
      <c r="C496" s="22" t="s">
        <v>85</v>
      </c>
      <c r="D496" s="75"/>
      <c r="E496" s="79"/>
      <c r="F496" s="79"/>
      <c r="G496" s="79"/>
      <c r="H496" s="79"/>
      <c r="I496" s="80"/>
      <c r="J496" s="76"/>
      <c r="K496" s="79"/>
      <c r="L496" s="79"/>
      <c r="M496" s="79"/>
      <c r="N496" s="79"/>
      <c r="O496" s="80"/>
      <c r="P496" s="76"/>
      <c r="Q496" s="79"/>
      <c r="R496" s="79"/>
      <c r="S496" s="79"/>
      <c r="T496" s="79"/>
      <c r="U496" s="81"/>
      <c r="V496" s="75">
        <f t="shared" si="158"/>
        <v>0</v>
      </c>
      <c r="W496" s="82"/>
      <c r="X496" s="79"/>
      <c r="Y496" s="79"/>
      <c r="Z496" s="79"/>
      <c r="AA496" s="80"/>
      <c r="AB496" s="76"/>
      <c r="AC496" s="79"/>
      <c r="AD496" s="79"/>
      <c r="AE496" s="79"/>
      <c r="AF496" s="79"/>
      <c r="AG496" s="79"/>
      <c r="AH496" s="80"/>
      <c r="AI496" s="76"/>
      <c r="AJ496" s="79"/>
      <c r="AK496" s="79"/>
      <c r="AL496" s="79"/>
      <c r="AM496" s="79">
        <v>121.77894976637481</v>
      </c>
      <c r="AN496" s="83">
        <f t="shared" si="159"/>
        <v>121.77894976637481</v>
      </c>
      <c r="AO496" s="78">
        <f t="shared" si="160"/>
        <v>121.77894976637481</v>
      </c>
      <c r="AR496" t="s">
        <v>105</v>
      </c>
      <c r="AS496" s="38">
        <v>0</v>
      </c>
      <c r="AT496" s="38">
        <v>0</v>
      </c>
      <c r="AU496" s="38">
        <v>0</v>
      </c>
      <c r="AV496" s="38">
        <v>0</v>
      </c>
      <c r="AW496" s="38">
        <v>0</v>
      </c>
      <c r="AX496" s="38">
        <v>0</v>
      </c>
      <c r="AY496" s="38">
        <v>0</v>
      </c>
      <c r="AZ496" s="38">
        <v>0</v>
      </c>
      <c r="BA496" s="38">
        <v>17.417492099814101</v>
      </c>
      <c r="BB496" s="38">
        <v>0</v>
      </c>
      <c r="BC496" s="38">
        <v>0</v>
      </c>
      <c r="BD496" s="38">
        <v>17.417492099814101</v>
      </c>
      <c r="BF496" s="38"/>
      <c r="BG496" s="38" t="s">
        <v>81</v>
      </c>
      <c r="BH496" s="38">
        <v>4.5399806846437469</v>
      </c>
      <c r="BI496" s="38">
        <v>0</v>
      </c>
      <c r="BJ496" s="38">
        <v>0</v>
      </c>
      <c r="BK496" s="38">
        <v>0</v>
      </c>
      <c r="BL496" s="38">
        <v>0</v>
      </c>
      <c r="BM496" s="38">
        <v>0</v>
      </c>
      <c r="BN496" s="38">
        <v>0</v>
      </c>
      <c r="BO496" s="38">
        <v>3.4075114678899079E-2</v>
      </c>
      <c r="BP496" s="38">
        <v>3.4075114678899079E-2</v>
      </c>
      <c r="BQ496" s="38">
        <v>56.707871520451754</v>
      </c>
      <c r="BR496" s="38">
        <v>0.12633699875335527</v>
      </c>
      <c r="BS496" s="38">
        <v>61.442339433206648</v>
      </c>
      <c r="BT496" s="38"/>
      <c r="BV496" t="s">
        <v>87</v>
      </c>
      <c r="BW496" s="38">
        <v>0.12771047014205117</v>
      </c>
      <c r="BX496" s="38">
        <v>0</v>
      </c>
      <c r="BY496" s="38">
        <v>0</v>
      </c>
      <c r="BZ496" s="38">
        <v>0</v>
      </c>
      <c r="CA496" s="38">
        <v>0</v>
      </c>
      <c r="CB496" s="38">
        <v>0</v>
      </c>
      <c r="CC496" s="38">
        <v>0</v>
      </c>
      <c r="CD496" s="38">
        <v>0</v>
      </c>
      <c r="CE496" s="38"/>
      <c r="CF496" s="38">
        <v>0</v>
      </c>
      <c r="CG496" s="38">
        <v>0</v>
      </c>
      <c r="CH496" s="38">
        <v>0</v>
      </c>
      <c r="CI496" s="38">
        <v>0</v>
      </c>
      <c r="CJ496" s="38">
        <v>0</v>
      </c>
      <c r="CK496" s="38"/>
      <c r="CL496" s="38">
        <v>0</v>
      </c>
      <c r="CM496" s="38">
        <v>0</v>
      </c>
      <c r="CN496" s="38">
        <v>0.12771047014205117</v>
      </c>
      <c r="CQ496" t="s">
        <v>89</v>
      </c>
      <c r="CR496" s="38">
        <v>6.3647708800511982E-3</v>
      </c>
      <c r="CS496" s="38">
        <v>0</v>
      </c>
      <c r="CT496" s="38">
        <v>0</v>
      </c>
      <c r="CU496" s="38">
        <v>0</v>
      </c>
      <c r="CV496" s="38">
        <v>0</v>
      </c>
      <c r="CW496" s="38">
        <v>0</v>
      </c>
      <c r="CX496" s="38">
        <v>0</v>
      </c>
      <c r="CY496" s="38">
        <v>0</v>
      </c>
      <c r="CZ496" s="38">
        <v>0</v>
      </c>
      <c r="DA496" s="38">
        <v>0</v>
      </c>
      <c r="DB496" s="38">
        <v>0</v>
      </c>
      <c r="DC496" s="38">
        <v>6.3647708800511982E-3</v>
      </c>
      <c r="DF496" t="s">
        <v>90</v>
      </c>
      <c r="DG496" s="38">
        <v>2.4830300297906893E-2</v>
      </c>
      <c r="DH496" s="38">
        <v>0</v>
      </c>
      <c r="DI496" s="38">
        <v>0</v>
      </c>
      <c r="DJ496" s="38">
        <v>0</v>
      </c>
      <c r="DK496" s="38">
        <v>0</v>
      </c>
      <c r="DL496" s="38">
        <v>0</v>
      </c>
      <c r="DM496" s="38">
        <v>2.1666856229361737E-4</v>
      </c>
      <c r="DN496" s="38">
        <v>1.2935674635369653E-3</v>
      </c>
      <c r="DO496" s="38">
        <f t="shared" si="157"/>
        <v>2.6340536323737476E-2</v>
      </c>
      <c r="DQ496" s="38"/>
      <c r="DR496" s="38" t="s">
        <v>89</v>
      </c>
      <c r="DS496" s="38">
        <v>4.1408716147252736E-2</v>
      </c>
      <c r="DT496" s="38">
        <v>0</v>
      </c>
      <c r="DU496" s="38">
        <v>0</v>
      </c>
      <c r="DV496" s="38">
        <v>0</v>
      </c>
      <c r="DW496" s="38">
        <v>0</v>
      </c>
      <c r="DX496" s="38"/>
      <c r="DY496" s="38">
        <v>0</v>
      </c>
      <c r="DZ496" s="38">
        <v>0</v>
      </c>
      <c r="EA496" s="38">
        <v>0</v>
      </c>
      <c r="EB496" s="38">
        <v>4.1408716147252736E-2</v>
      </c>
      <c r="EE496" t="s">
        <v>81</v>
      </c>
      <c r="EF496" s="38">
        <v>0</v>
      </c>
      <c r="EG496" s="38">
        <v>0</v>
      </c>
      <c r="EH496" s="38">
        <v>0</v>
      </c>
      <c r="EI496" s="38">
        <v>0</v>
      </c>
      <c r="EJ496" s="38">
        <v>0</v>
      </c>
      <c r="EK496" s="38">
        <v>0</v>
      </c>
      <c r="EL496" s="38">
        <v>0</v>
      </c>
      <c r="EM496" s="38">
        <v>0</v>
      </c>
      <c r="EN496" s="38">
        <v>0</v>
      </c>
      <c r="EQ496" t="s">
        <v>81</v>
      </c>
      <c r="ER496" s="38">
        <v>0</v>
      </c>
      <c r="ES496" s="38">
        <v>0</v>
      </c>
      <c r="ET496" s="38">
        <v>101.28177431002187</v>
      </c>
      <c r="EU496" s="38">
        <v>0</v>
      </c>
      <c r="EV496" s="38">
        <v>2.6418207732720758</v>
      </c>
      <c r="EW496" s="38">
        <v>0</v>
      </c>
      <c r="EX496" s="38">
        <v>0</v>
      </c>
      <c r="EY496" s="38">
        <v>0</v>
      </c>
      <c r="EZ496" s="38">
        <v>103.92359508329395</v>
      </c>
      <c r="FC496" t="s">
        <v>81</v>
      </c>
      <c r="FD496" s="38">
        <v>33.438797533525808</v>
      </c>
      <c r="FE496" s="38">
        <v>0</v>
      </c>
      <c r="FF496" s="38">
        <v>0</v>
      </c>
      <c r="FG496" s="38">
        <v>0</v>
      </c>
      <c r="FH496" s="38">
        <v>0</v>
      </c>
      <c r="FI496" s="38">
        <v>0</v>
      </c>
      <c r="FJ496" s="38">
        <v>4.6884382728827586E-3</v>
      </c>
      <c r="FK496" s="38">
        <v>0</v>
      </c>
      <c r="FL496" s="38">
        <v>33.443485971798694</v>
      </c>
      <c r="FP496" s="38"/>
      <c r="FQ496" s="38"/>
      <c r="FR496" s="38"/>
      <c r="FS496" s="38"/>
      <c r="FT496" s="38"/>
      <c r="FU496" s="38"/>
      <c r="FV496" s="38"/>
      <c r="GL496" s="38" t="s">
        <v>118</v>
      </c>
      <c r="GM496" s="38">
        <v>0</v>
      </c>
      <c r="GN496" s="38"/>
      <c r="GO496" s="38"/>
      <c r="GP496" s="38"/>
      <c r="GQ496" s="38"/>
      <c r="GR496" s="38"/>
      <c r="GS496" s="38">
        <v>1.2484551888218673</v>
      </c>
      <c r="GT496" s="38"/>
      <c r="GU496" s="38">
        <v>1.2484551888218673</v>
      </c>
      <c r="GX496" t="s">
        <v>91</v>
      </c>
      <c r="GY496" s="38">
        <v>0</v>
      </c>
      <c r="GZ496" s="38"/>
      <c r="HA496" s="38"/>
      <c r="HB496" s="38"/>
      <c r="HC496" s="38"/>
      <c r="HD496" s="38"/>
      <c r="HE496" s="38"/>
      <c r="HF496" s="38">
        <v>0</v>
      </c>
      <c r="HG496" s="38">
        <v>0</v>
      </c>
    </row>
    <row r="497" spans="1:216" ht="18" x14ac:dyDescent="0.25">
      <c r="A497" s="93"/>
      <c r="B497" s="96"/>
      <c r="C497" s="23" t="s">
        <v>86</v>
      </c>
      <c r="D497" s="71"/>
      <c r="E497" s="72"/>
      <c r="F497" s="72"/>
      <c r="G497" s="72">
        <v>67.535631070344706</v>
      </c>
      <c r="H497" s="72"/>
      <c r="I497" s="72"/>
      <c r="J497" s="72"/>
      <c r="K497" s="72"/>
      <c r="L497" s="72"/>
      <c r="M497" s="72">
        <v>7.7585090821063591</v>
      </c>
      <c r="N497" s="72"/>
      <c r="O497" s="72"/>
      <c r="P497" s="72"/>
      <c r="Q497" s="72"/>
      <c r="R497" s="72"/>
      <c r="S497" s="72"/>
      <c r="T497" s="72"/>
      <c r="U497" s="73"/>
      <c r="V497" s="71">
        <f t="shared" si="158"/>
        <v>75.294140152451064</v>
      </c>
      <c r="W497" s="71"/>
      <c r="X497" s="72"/>
      <c r="Y497" s="72">
        <v>2.87716805257869</v>
      </c>
      <c r="Z497" s="72">
        <v>15.766935429095694</v>
      </c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>
        <v>0</v>
      </c>
      <c r="AL497" s="72"/>
      <c r="AM497" s="72">
        <v>3.4039108701431413</v>
      </c>
      <c r="AN497" s="74">
        <f t="shared" si="159"/>
        <v>22.048014351817528</v>
      </c>
      <c r="AO497" s="74">
        <f t="shared" si="160"/>
        <v>97.342154504268592</v>
      </c>
      <c r="AR497" t="s">
        <v>102</v>
      </c>
      <c r="AS497" s="38">
        <v>398.6092789761762</v>
      </c>
      <c r="AT497" s="38">
        <v>0.12356634886577116</v>
      </c>
      <c r="AU497" s="38">
        <v>383.1598331555553</v>
      </c>
      <c r="AV497" s="38">
        <v>415.73523151803266</v>
      </c>
      <c r="AW497" s="38">
        <v>56.044076949336187</v>
      </c>
      <c r="AX497" s="38">
        <v>4.9242923102015999</v>
      </c>
      <c r="AY497" s="38">
        <v>0</v>
      </c>
      <c r="AZ497" s="38">
        <v>0</v>
      </c>
      <c r="BA497" s="38">
        <v>17.417492099814101</v>
      </c>
      <c r="BB497" s="38">
        <v>3.691121999435E-2</v>
      </c>
      <c r="BC497" s="38">
        <v>0</v>
      </c>
      <c r="BD497" s="38">
        <v>1276.0506825779762</v>
      </c>
      <c r="BF497" s="38"/>
      <c r="BG497" s="38" t="s">
        <v>91</v>
      </c>
      <c r="BH497" s="38">
        <v>115.85926079654631</v>
      </c>
      <c r="BI497" s="38">
        <v>0</v>
      </c>
      <c r="BJ497" s="38">
        <v>0</v>
      </c>
      <c r="BK497" s="38">
        <v>0</v>
      </c>
      <c r="BL497" s="38">
        <v>0</v>
      </c>
      <c r="BM497" s="38">
        <v>0</v>
      </c>
      <c r="BN497" s="38">
        <v>0</v>
      </c>
      <c r="BO497" s="38">
        <v>0</v>
      </c>
      <c r="BP497" s="38">
        <v>0</v>
      </c>
      <c r="BQ497" s="38">
        <v>0</v>
      </c>
      <c r="BR497" s="38">
        <v>0</v>
      </c>
      <c r="BS497" s="38">
        <v>115.85926079654631</v>
      </c>
      <c r="BT497" s="38"/>
      <c r="BV497" t="s">
        <v>88</v>
      </c>
      <c r="BW497" s="38">
        <v>0.13671006190069407</v>
      </c>
      <c r="BX497" s="38">
        <v>0</v>
      </c>
      <c r="BY497" s="38">
        <v>0</v>
      </c>
      <c r="BZ497" s="38">
        <v>0</v>
      </c>
      <c r="CA497" s="38">
        <v>0</v>
      </c>
      <c r="CB497" s="38">
        <v>0</v>
      </c>
      <c r="CC497" s="38">
        <v>0</v>
      </c>
      <c r="CD497" s="38">
        <v>0</v>
      </c>
      <c r="CE497" s="38"/>
      <c r="CF497" s="38">
        <v>0</v>
      </c>
      <c r="CG497" s="38">
        <v>0</v>
      </c>
      <c r="CH497" s="38">
        <v>0</v>
      </c>
      <c r="CI497" s="38">
        <v>0</v>
      </c>
      <c r="CJ497" s="38">
        <v>0</v>
      </c>
      <c r="CK497" s="38"/>
      <c r="CL497" s="38">
        <v>0</v>
      </c>
      <c r="CM497" s="38">
        <v>0</v>
      </c>
      <c r="CN497" s="38">
        <v>0.13671006190069407</v>
      </c>
      <c r="CQ497" t="s">
        <v>90</v>
      </c>
      <c r="CR497" s="38">
        <v>9.9704686762635593</v>
      </c>
      <c r="CS497" s="38">
        <v>0</v>
      </c>
      <c r="CT497" s="38">
        <v>0</v>
      </c>
      <c r="CU497" s="38">
        <v>0</v>
      </c>
      <c r="CV497" s="38">
        <v>0</v>
      </c>
      <c r="CW497" s="38">
        <v>0</v>
      </c>
      <c r="CX497" s="38">
        <v>0</v>
      </c>
      <c r="CY497" s="38">
        <v>0</v>
      </c>
      <c r="CZ497" s="38">
        <v>2.2600744004330352E-3</v>
      </c>
      <c r="DA497" s="38">
        <v>9.1756346002829954E-3</v>
      </c>
      <c r="DB497" s="38">
        <v>0</v>
      </c>
      <c r="DC497" s="38">
        <v>9.9819043852642739</v>
      </c>
      <c r="DF497" t="s">
        <v>91</v>
      </c>
      <c r="DG497" s="38">
        <v>7.0269505408754526E-2</v>
      </c>
      <c r="DH497" s="38">
        <v>0</v>
      </c>
      <c r="DI497" s="38">
        <v>0</v>
      </c>
      <c r="DJ497" s="38">
        <v>0</v>
      </c>
      <c r="DK497" s="38">
        <v>0</v>
      </c>
      <c r="DL497" s="38">
        <v>0</v>
      </c>
      <c r="DM497" s="38">
        <v>0</v>
      </c>
      <c r="DN497" s="38">
        <v>0</v>
      </c>
      <c r="DO497" s="38">
        <f t="shared" si="157"/>
        <v>7.0269505408754526E-2</v>
      </c>
      <c r="DQ497" s="38"/>
      <c r="DR497" s="38" t="s">
        <v>90</v>
      </c>
      <c r="DS497" s="38">
        <v>0.71256688813274505</v>
      </c>
      <c r="DT497" s="38">
        <v>0</v>
      </c>
      <c r="DU497" s="38">
        <v>0</v>
      </c>
      <c r="DV497" s="38">
        <v>0</v>
      </c>
      <c r="DW497" s="38">
        <v>0</v>
      </c>
      <c r="DX497" s="38"/>
      <c r="DY497" s="38">
        <v>0</v>
      </c>
      <c r="DZ497" s="38">
        <v>1.1593089758944781E-2</v>
      </c>
      <c r="EA497" s="38">
        <v>3.1809521552894862E-2</v>
      </c>
      <c r="EB497" s="38">
        <v>0.75596949944458469</v>
      </c>
      <c r="EE497" t="s">
        <v>91</v>
      </c>
      <c r="EF497" s="38">
        <v>38.351059207934995</v>
      </c>
      <c r="EG497" s="38">
        <v>0</v>
      </c>
      <c r="EH497" s="38">
        <v>0</v>
      </c>
      <c r="EI497" s="38">
        <v>0</v>
      </c>
      <c r="EJ497" s="38">
        <v>0</v>
      </c>
      <c r="EK497" s="38">
        <v>0</v>
      </c>
      <c r="EL497" s="38">
        <v>0</v>
      </c>
      <c r="EM497" s="38">
        <v>0</v>
      </c>
      <c r="EN497" s="38">
        <v>38.351059207934995</v>
      </c>
      <c r="EQ497" t="s">
        <v>91</v>
      </c>
      <c r="ER497" s="38">
        <v>16.063429151197656</v>
      </c>
      <c r="ES497" s="38">
        <v>0</v>
      </c>
      <c r="ET497" s="38">
        <v>0</v>
      </c>
      <c r="EU497" s="38">
        <v>0</v>
      </c>
      <c r="EV497" s="38">
        <v>0</v>
      </c>
      <c r="EW497" s="38">
        <v>0</v>
      </c>
      <c r="EX497" s="38">
        <v>0</v>
      </c>
      <c r="EY497" s="38">
        <v>0</v>
      </c>
      <c r="EZ497" s="38">
        <v>16.063429151197656</v>
      </c>
      <c r="FC497" t="s">
        <v>91</v>
      </c>
      <c r="FD497" s="38">
        <v>5.8785488920011879</v>
      </c>
      <c r="FE497" s="38">
        <v>0</v>
      </c>
      <c r="FF497" s="38">
        <v>0</v>
      </c>
      <c r="FG497" s="38">
        <v>0</v>
      </c>
      <c r="FH497" s="38">
        <v>0</v>
      </c>
      <c r="FI497" s="38">
        <v>0</v>
      </c>
      <c r="FJ497" s="38">
        <v>0</v>
      </c>
      <c r="FK497" s="38">
        <v>0</v>
      </c>
      <c r="FL497" s="38">
        <v>5.8785488920011879</v>
      </c>
      <c r="FP497" s="38"/>
      <c r="FQ497" s="38"/>
      <c r="FR497" s="38"/>
      <c r="FS497" s="38"/>
      <c r="FT497" s="38"/>
      <c r="FU497" s="38"/>
      <c r="FV497" s="38"/>
      <c r="GL497" s="38" t="s">
        <v>91</v>
      </c>
      <c r="GM497" s="38">
        <v>0</v>
      </c>
      <c r="GN497" s="38"/>
      <c r="GO497" s="38"/>
      <c r="GP497" s="38"/>
      <c r="GQ497" s="38"/>
      <c r="GS497" s="38"/>
      <c r="GT497" s="38"/>
      <c r="GU497" s="38">
        <v>0</v>
      </c>
      <c r="GX497" t="s">
        <v>76</v>
      </c>
      <c r="GY497" s="38">
        <v>0</v>
      </c>
      <c r="GZ497" s="38">
        <v>0</v>
      </c>
      <c r="HA497" s="38">
        <v>0</v>
      </c>
      <c r="HB497" s="38">
        <v>0</v>
      </c>
      <c r="HC497" s="38">
        <v>0</v>
      </c>
      <c r="HD497" s="38">
        <v>0</v>
      </c>
      <c r="HE497" s="38">
        <v>0</v>
      </c>
      <c r="HF497" s="38">
        <v>0</v>
      </c>
      <c r="HG497" s="38">
        <v>0</v>
      </c>
    </row>
    <row r="498" spans="1:216" ht="18" x14ac:dyDescent="0.25">
      <c r="A498" s="93"/>
      <c r="B498" s="96"/>
      <c r="C498" s="22" t="s">
        <v>87</v>
      </c>
      <c r="D498" s="75"/>
      <c r="E498" s="76">
        <v>9.8262110141498549E-2</v>
      </c>
      <c r="F498" s="76"/>
      <c r="G498" s="76">
        <v>0.31622524803164004</v>
      </c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7"/>
      <c r="V498" s="75">
        <f t="shared" si="158"/>
        <v>0.41448735817313859</v>
      </c>
      <c r="W498" s="75"/>
      <c r="X498" s="76"/>
      <c r="Y498" s="76"/>
      <c r="Z498" s="76">
        <v>21.281221076399234</v>
      </c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>
        <v>0</v>
      </c>
      <c r="AL498" s="76"/>
      <c r="AM498" s="76">
        <v>10.94926871149735</v>
      </c>
      <c r="AN498" s="78">
        <f t="shared" si="159"/>
        <v>32.230489787896587</v>
      </c>
      <c r="AO498" s="78">
        <f t="shared" si="160"/>
        <v>32.644977146069728</v>
      </c>
      <c r="BF498" s="38"/>
      <c r="BG498" s="38" t="s">
        <v>76</v>
      </c>
      <c r="BH498" s="38">
        <v>206.7797936770441</v>
      </c>
      <c r="BI498" s="38">
        <v>26.560659042303364</v>
      </c>
      <c r="BJ498" s="38">
        <v>0</v>
      </c>
      <c r="BK498" s="38">
        <v>25.29607684175447</v>
      </c>
      <c r="BL498" s="38">
        <v>5.5869219782975295</v>
      </c>
      <c r="BM498" s="38">
        <v>2.7614670997863713</v>
      </c>
      <c r="BN498" s="38">
        <v>9.8262110141498549E-2</v>
      </c>
      <c r="BO498" s="38">
        <v>3.4075114678899079E-2</v>
      </c>
      <c r="BP498" s="38">
        <v>3.4075114678899079E-2</v>
      </c>
      <c r="BQ498" s="38">
        <v>56.715067984467126</v>
      </c>
      <c r="BR498" s="38">
        <v>0.12633699875335527</v>
      </c>
      <c r="BS498" s="38">
        <v>323.99273596190557</v>
      </c>
      <c r="BT498" s="38"/>
      <c r="BV498" t="s">
        <v>89</v>
      </c>
      <c r="BW498" s="38">
        <v>0.11798846063894859</v>
      </c>
      <c r="BX498" s="38">
        <v>0</v>
      </c>
      <c r="BY498" s="38">
        <v>0</v>
      </c>
      <c r="BZ498" s="38">
        <v>0</v>
      </c>
      <c r="CA498" s="38">
        <v>0</v>
      </c>
      <c r="CB498" s="38">
        <v>0</v>
      </c>
      <c r="CC498" s="38">
        <v>0</v>
      </c>
      <c r="CD498" s="38">
        <v>0</v>
      </c>
      <c r="CE498" s="38"/>
      <c r="CF498" s="38">
        <v>0</v>
      </c>
      <c r="CG498" s="38">
        <v>0</v>
      </c>
      <c r="CH498" s="38">
        <v>0</v>
      </c>
      <c r="CI498" s="38">
        <v>0</v>
      </c>
      <c r="CJ498" s="38">
        <v>0</v>
      </c>
      <c r="CK498" s="38"/>
      <c r="CL498" s="38">
        <v>0</v>
      </c>
      <c r="CM498" s="38">
        <v>0</v>
      </c>
      <c r="CN498" s="38">
        <v>0.11798846063894859</v>
      </c>
      <c r="CQ498" t="s">
        <v>91</v>
      </c>
      <c r="CR498" s="38">
        <v>9.1399652797988146E-2</v>
      </c>
      <c r="CS498" s="38">
        <v>0</v>
      </c>
      <c r="CT498" s="38">
        <v>0</v>
      </c>
      <c r="CU498" s="38">
        <v>0</v>
      </c>
      <c r="CV498" s="38">
        <v>0</v>
      </c>
      <c r="CW498" s="38">
        <v>0</v>
      </c>
      <c r="CX498" s="38">
        <v>0</v>
      </c>
      <c r="CY498" s="38">
        <v>0</v>
      </c>
      <c r="CZ498" s="38">
        <v>0</v>
      </c>
      <c r="DA498" s="38">
        <v>0</v>
      </c>
      <c r="DB498" s="38">
        <v>0</v>
      </c>
      <c r="DC498" s="38">
        <v>9.1399652797988146E-2</v>
      </c>
      <c r="DF498" t="s">
        <v>76</v>
      </c>
      <c r="DG498" s="38">
        <v>0.13781901117561185</v>
      </c>
      <c r="DH498" s="38">
        <v>0.38801970712602785</v>
      </c>
      <c r="DI498" s="38">
        <v>5.4949141876565133E-2</v>
      </c>
      <c r="DJ498" s="38">
        <v>1.3082890779731795E-2</v>
      </c>
      <c r="DK498" s="38">
        <v>9.6513251799122159E-3</v>
      </c>
      <c r="DL498" s="38">
        <v>0</v>
      </c>
      <c r="DM498" s="38">
        <v>2.1826338257547548</v>
      </c>
      <c r="DN498" s="38">
        <v>57.252578809359868</v>
      </c>
      <c r="DO498" s="38">
        <f t="shared" si="157"/>
        <v>60.038734711252474</v>
      </c>
      <c r="DQ498" s="38"/>
      <c r="DR498" s="38" t="s">
        <v>91</v>
      </c>
      <c r="DS498" s="38">
        <v>1.0349732083540688</v>
      </c>
      <c r="DT498" s="38">
        <v>0</v>
      </c>
      <c r="DU498" s="38">
        <v>0</v>
      </c>
      <c r="DV498" s="38">
        <v>0</v>
      </c>
      <c r="DW498" s="38">
        <v>0</v>
      </c>
      <c r="DX498" s="38"/>
      <c r="DY498" s="38">
        <v>0</v>
      </c>
      <c r="DZ498" s="38">
        <v>0</v>
      </c>
      <c r="EA498" s="38">
        <v>0</v>
      </c>
      <c r="EB498" s="38">
        <v>1.0349732083540688</v>
      </c>
      <c r="EE498" t="s">
        <v>76</v>
      </c>
      <c r="EF498" s="38">
        <v>42.941240772929952</v>
      </c>
      <c r="EG498" s="38">
        <v>0.65324186960606012</v>
      </c>
      <c r="EH498" s="38">
        <v>0</v>
      </c>
      <c r="EI498" s="38">
        <v>0</v>
      </c>
      <c r="EJ498" s="38">
        <v>0</v>
      </c>
      <c r="EK498" s="38">
        <v>0</v>
      </c>
      <c r="EL498" s="38">
        <v>0</v>
      </c>
      <c r="EM498" s="38">
        <v>0</v>
      </c>
      <c r="EN498" s="38">
        <v>43.594482642536015</v>
      </c>
      <c r="EQ498" t="s">
        <v>76</v>
      </c>
      <c r="ER498" s="38">
        <v>18.457417899052057</v>
      </c>
      <c r="ES498" s="38">
        <v>1.0665768960000002E-3</v>
      </c>
      <c r="ET498" s="38">
        <v>101.28177431002187</v>
      </c>
      <c r="EU498" s="38">
        <v>0</v>
      </c>
      <c r="EV498" s="38">
        <v>2.6418207732720758</v>
      </c>
      <c r="EW498" s="38">
        <v>0</v>
      </c>
      <c r="EX498" s="38">
        <v>0</v>
      </c>
      <c r="EY498" s="38">
        <v>0</v>
      </c>
      <c r="EZ498" s="38">
        <v>122.382079559242</v>
      </c>
      <c r="FC498" t="s">
        <v>76</v>
      </c>
      <c r="FD498" s="38">
        <v>54.871095591575568</v>
      </c>
      <c r="FE498" s="38">
        <v>7.1354721103448274E-3</v>
      </c>
      <c r="FF498" s="38">
        <v>0</v>
      </c>
      <c r="FG498" s="38">
        <v>5.6469848275862073</v>
      </c>
      <c r="FH498" s="38">
        <v>0</v>
      </c>
      <c r="FI498" s="38">
        <v>0</v>
      </c>
      <c r="FJ498" s="38">
        <v>4.6884382728827586E-3</v>
      </c>
      <c r="FK498" s="38">
        <v>0</v>
      </c>
      <c r="FL498" s="38">
        <v>60.529904329545005</v>
      </c>
      <c r="FP498" s="38"/>
      <c r="FQ498" s="38"/>
      <c r="FR498" s="38"/>
      <c r="FS498" s="38"/>
      <c r="FT498" s="38"/>
      <c r="FU498" s="38"/>
      <c r="FV498" s="38"/>
      <c r="GL498" s="38" t="s">
        <v>119</v>
      </c>
      <c r="GM498" s="38"/>
      <c r="GN498" s="38">
        <v>149.651992559848</v>
      </c>
      <c r="GO498" s="38">
        <v>0</v>
      </c>
      <c r="GP498" s="38"/>
      <c r="GQ498" s="38"/>
      <c r="GR498" s="38">
        <v>0</v>
      </c>
      <c r="GS498" s="38">
        <v>587.46740036673395</v>
      </c>
      <c r="GT498" s="38">
        <v>449.96239927875934</v>
      </c>
      <c r="GU498" s="38">
        <v>1187.0817922053411</v>
      </c>
      <c r="HF498">
        <v>0</v>
      </c>
    </row>
    <row r="499" spans="1:216" ht="18" x14ac:dyDescent="0.25">
      <c r="A499" s="93"/>
      <c r="B499" s="96"/>
      <c r="C499" s="23" t="s">
        <v>88</v>
      </c>
      <c r="D499" s="71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3"/>
      <c r="V499" s="71">
        <f t="shared" si="158"/>
        <v>0</v>
      </c>
      <c r="W499" s="71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>
        <v>18.893231377083723</v>
      </c>
      <c r="AN499" s="74">
        <f t="shared" si="159"/>
        <v>18.893231377083723</v>
      </c>
      <c r="AO499" s="74">
        <f t="shared" si="160"/>
        <v>18.893231377083723</v>
      </c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V499" t="s">
        <v>90</v>
      </c>
      <c r="BW499" s="38">
        <v>0.31479963391256172</v>
      </c>
      <c r="BX499" s="38">
        <v>0</v>
      </c>
      <c r="BY499" s="38">
        <v>0</v>
      </c>
      <c r="BZ499" s="38">
        <v>0</v>
      </c>
      <c r="CA499" s="38">
        <v>0</v>
      </c>
      <c r="CB499" s="38">
        <v>0</v>
      </c>
      <c r="CC499" s="38">
        <v>0</v>
      </c>
      <c r="CD499" s="38">
        <v>0</v>
      </c>
      <c r="CE499" s="38"/>
      <c r="CF499" s="38">
        <v>0</v>
      </c>
      <c r="CG499" s="38">
        <v>0</v>
      </c>
      <c r="CH499" s="38">
        <v>0</v>
      </c>
      <c r="CI499" s="38">
        <v>1.2718619314492931E-3</v>
      </c>
      <c r="CJ499" s="38">
        <v>3.6553729936299002E-3</v>
      </c>
      <c r="CK499" s="38"/>
      <c r="CL499" s="38">
        <v>0</v>
      </c>
      <c r="CM499" s="38">
        <v>0</v>
      </c>
      <c r="CN499" s="38">
        <v>0.3197268688376409</v>
      </c>
      <c r="CQ499" t="s">
        <v>76</v>
      </c>
      <c r="CR499" s="38">
        <v>64.159944834294947</v>
      </c>
      <c r="CS499" s="38">
        <v>22.181412093526774</v>
      </c>
      <c r="CT499" s="38">
        <v>0</v>
      </c>
      <c r="CU499" s="38">
        <v>4.0775041904162306E-2</v>
      </c>
      <c r="CV499" s="38">
        <v>2.5693255975427293E-2</v>
      </c>
      <c r="CW499" s="38">
        <v>7.6877167949002435E-3</v>
      </c>
      <c r="CX499" s="38">
        <v>1.1109499837662888</v>
      </c>
      <c r="CY499" s="38">
        <v>0.4754893096619956</v>
      </c>
      <c r="CZ499" s="38">
        <v>1.5976455353658221E-2</v>
      </c>
      <c r="DA499" s="38">
        <v>146.4345860976926</v>
      </c>
      <c r="DB499" s="38">
        <v>21.01147197953042</v>
      </c>
      <c r="DC499" s="38">
        <v>255.46398676850112</v>
      </c>
      <c r="DG499" s="38"/>
      <c r="DH499" s="38"/>
      <c r="DI499" s="38"/>
      <c r="DJ499" s="38"/>
      <c r="DK499" s="38"/>
      <c r="DL499" s="38"/>
      <c r="DM499" s="38"/>
      <c r="DN499" s="38">
        <v>0</v>
      </c>
      <c r="DO499" s="38"/>
      <c r="DQ499" s="38"/>
      <c r="DR499" s="38" t="s">
        <v>76</v>
      </c>
      <c r="DS499" s="38">
        <v>34.494648192018069</v>
      </c>
      <c r="DT499" s="38">
        <v>0.66710838089902003</v>
      </c>
      <c r="DU499" s="38">
        <v>0</v>
      </c>
      <c r="DV499" s="38">
        <v>1.0908235308483438</v>
      </c>
      <c r="DW499" s="38">
        <v>2.0102843686451897E-3</v>
      </c>
      <c r="DX499" s="38">
        <v>0</v>
      </c>
      <c r="DY499" s="38">
        <v>5.8155121143752007E-2</v>
      </c>
      <c r="DZ499" s="38">
        <v>0.92489969435954322</v>
      </c>
      <c r="EA499" s="38">
        <v>19.928212338456468</v>
      </c>
      <c r="EB499" s="38">
        <v>57.165857542093846</v>
      </c>
      <c r="EF499" s="38"/>
      <c r="EG499" s="38"/>
      <c r="EH499" s="38"/>
      <c r="EI499" s="38"/>
      <c r="EJ499" s="38"/>
      <c r="EK499" s="38"/>
      <c r="EL499" s="38"/>
      <c r="EM499" s="38"/>
      <c r="EN499" s="38"/>
      <c r="ER499" s="38"/>
      <c r="ES499" s="38"/>
      <c r="ET499" s="38"/>
      <c r="EU499" s="38"/>
      <c r="EV499" s="38"/>
      <c r="EW499" s="38"/>
      <c r="EX499" s="38"/>
      <c r="EY499" s="38"/>
      <c r="EZ499" s="38"/>
      <c r="FD499" s="38"/>
      <c r="FE499" s="38"/>
      <c r="FF499" s="38"/>
      <c r="FG499" s="38"/>
      <c r="FH499" s="38"/>
      <c r="FI499" s="38"/>
      <c r="FJ499" s="38"/>
      <c r="FK499" s="38"/>
      <c r="FL499" s="38"/>
      <c r="FP499" s="38"/>
      <c r="FQ499" s="38"/>
      <c r="FR499" s="38"/>
      <c r="FS499" s="38"/>
      <c r="FT499" s="38"/>
      <c r="FU499" s="38"/>
      <c r="FV499" s="38"/>
      <c r="GL499" s="38" t="s">
        <v>120</v>
      </c>
      <c r="GM499" s="38"/>
      <c r="GN499" s="38">
        <v>39.094260561362361</v>
      </c>
      <c r="GO499" s="38">
        <v>0</v>
      </c>
      <c r="GP499" s="38"/>
      <c r="GQ499" s="38"/>
      <c r="GR499" s="38">
        <v>0</v>
      </c>
      <c r="GS499" s="38">
        <v>1690.4550918594382</v>
      </c>
      <c r="GT499" s="38">
        <v>262.38467679976281</v>
      </c>
      <c r="GU499" s="38">
        <v>1991.9340292205634</v>
      </c>
      <c r="HF499">
        <v>0</v>
      </c>
    </row>
    <row r="500" spans="1:216" ht="18" x14ac:dyDescent="0.25">
      <c r="A500" s="93"/>
      <c r="B500" s="96"/>
      <c r="C500" s="22" t="s">
        <v>89</v>
      </c>
      <c r="D500" s="75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7"/>
      <c r="V500" s="75">
        <f t="shared" si="158"/>
        <v>0</v>
      </c>
      <c r="W500" s="75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>
        <v>3.6117204381242569</v>
      </c>
      <c r="AN500" s="78">
        <f t="shared" si="159"/>
        <v>3.6117204381242569</v>
      </c>
      <c r="AO500" s="78">
        <f t="shared" si="160"/>
        <v>3.6117204381242569</v>
      </c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V500" t="s">
        <v>91</v>
      </c>
      <c r="BW500" s="38">
        <v>1.2384283684063673</v>
      </c>
      <c r="BX500" s="38">
        <v>0</v>
      </c>
      <c r="BY500" s="38">
        <v>0</v>
      </c>
      <c r="BZ500" s="38">
        <v>0</v>
      </c>
      <c r="CA500" s="38">
        <v>0</v>
      </c>
      <c r="CB500" s="38">
        <v>0</v>
      </c>
      <c r="CC500" s="38">
        <v>0</v>
      </c>
      <c r="CD500" s="38">
        <v>0</v>
      </c>
      <c r="CE500" s="38"/>
      <c r="CF500" s="38">
        <v>0</v>
      </c>
      <c r="CG500" s="38">
        <v>0</v>
      </c>
      <c r="CH500" s="38">
        <v>0</v>
      </c>
      <c r="CI500" s="38">
        <v>0</v>
      </c>
      <c r="CJ500" s="38">
        <v>0</v>
      </c>
      <c r="CK500" s="38"/>
      <c r="CL500" s="38">
        <v>0</v>
      </c>
      <c r="CM500" s="38">
        <v>0</v>
      </c>
      <c r="CN500" s="38">
        <v>1.2384283684063673</v>
      </c>
      <c r="DA500">
        <v>0</v>
      </c>
      <c r="DG500" s="38"/>
      <c r="DH500" s="38"/>
      <c r="DI500" s="38"/>
      <c r="DJ500" s="38"/>
      <c r="DK500" s="38"/>
      <c r="DL500" s="38"/>
      <c r="DM500" s="38"/>
      <c r="DN500" s="38">
        <v>0</v>
      </c>
      <c r="DO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>
        <v>0</v>
      </c>
      <c r="EB500" s="38"/>
      <c r="EF500" s="38"/>
      <c r="EG500" s="38"/>
      <c r="EH500" s="38"/>
      <c r="EI500" s="38"/>
      <c r="EJ500" s="38"/>
      <c r="EK500" s="38"/>
      <c r="EL500" s="38"/>
      <c r="EM500" s="38"/>
      <c r="EN500" s="38"/>
      <c r="ER500" s="38"/>
      <c r="ES500" s="38"/>
      <c r="ET500" s="38"/>
      <c r="EU500" s="38"/>
      <c r="EV500" s="38"/>
      <c r="EW500" s="38"/>
      <c r="EX500" s="38"/>
      <c r="EY500" s="38"/>
      <c r="EZ500" s="38"/>
      <c r="FD500" s="38"/>
      <c r="FE500" s="38"/>
      <c r="FF500" s="38"/>
      <c r="FG500" s="38"/>
      <c r="FH500" s="38"/>
      <c r="FI500" s="38"/>
      <c r="FJ500" s="38"/>
      <c r="FK500" s="38"/>
      <c r="FL500" s="38"/>
      <c r="FP500" s="38"/>
      <c r="FQ500" s="38"/>
      <c r="FR500" s="38"/>
      <c r="FS500" s="38"/>
      <c r="FT500" s="38"/>
      <c r="FU500" s="38"/>
      <c r="FV500" s="38"/>
      <c r="GL500" s="38" t="s">
        <v>76</v>
      </c>
      <c r="GM500" s="38">
        <v>0</v>
      </c>
      <c r="GN500" s="38">
        <v>188.74625312121037</v>
      </c>
      <c r="GO500" s="38">
        <v>0</v>
      </c>
      <c r="GP500" s="38">
        <v>0</v>
      </c>
      <c r="GQ500" s="38">
        <v>0</v>
      </c>
      <c r="GR500" s="38">
        <v>0</v>
      </c>
      <c r="GS500" s="38">
        <v>2279.1709474149939</v>
      </c>
      <c r="GT500" s="38">
        <v>712.34707607852215</v>
      </c>
      <c r="GU500" s="38">
        <v>3180.2642766147264</v>
      </c>
      <c r="HF500">
        <v>0</v>
      </c>
    </row>
    <row r="501" spans="1:216" ht="18" customHeight="1" x14ac:dyDescent="0.25">
      <c r="A501" s="93"/>
      <c r="B501" s="96"/>
      <c r="C501" s="23" t="s">
        <v>90</v>
      </c>
      <c r="D501" s="71"/>
      <c r="E501" s="72"/>
      <c r="F501" s="72"/>
      <c r="G501" s="72"/>
      <c r="H501" s="72"/>
      <c r="I501" s="72"/>
      <c r="J501" s="72"/>
      <c r="K501" s="72"/>
      <c r="L501" s="72">
        <v>3.691121999435E-2</v>
      </c>
      <c r="M501" s="72"/>
      <c r="N501" s="72"/>
      <c r="O501" s="72"/>
      <c r="P501" s="72"/>
      <c r="Q501" s="72"/>
      <c r="R501" s="72"/>
      <c r="S501" s="72"/>
      <c r="T501" s="72"/>
      <c r="U501" s="73"/>
      <c r="V501" s="71">
        <f t="shared" si="158"/>
        <v>3.691121999435E-2</v>
      </c>
      <c r="W501" s="71"/>
      <c r="X501" s="72"/>
      <c r="Y501" s="72"/>
      <c r="Z501" s="72"/>
      <c r="AA501" s="72"/>
      <c r="AB501" s="72">
        <v>1.5341694653120727E-2</v>
      </c>
      <c r="AC501" s="72"/>
      <c r="AD501" s="72">
        <v>5.3130560625715903E-2</v>
      </c>
      <c r="AE501" s="72"/>
      <c r="AF501" s="72"/>
      <c r="AG501" s="72"/>
      <c r="AH501" s="72"/>
      <c r="AI501" s="72"/>
      <c r="AJ501" s="72"/>
      <c r="AK501" s="72"/>
      <c r="AL501" s="72"/>
      <c r="AM501" s="72">
        <v>13.772660446196703</v>
      </c>
      <c r="AN501" s="74">
        <f t="shared" si="159"/>
        <v>13.841132701475539</v>
      </c>
      <c r="AO501" s="74">
        <f t="shared" si="160"/>
        <v>13.878043921469889</v>
      </c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V501" t="s">
        <v>76</v>
      </c>
      <c r="BW501" s="38">
        <v>112.729227131824</v>
      </c>
      <c r="BX501" s="38">
        <v>68.078842061766096</v>
      </c>
      <c r="BY501" s="38">
        <v>0</v>
      </c>
      <c r="BZ501" s="38">
        <v>54.006664260949158</v>
      </c>
      <c r="CA501" s="38">
        <v>5.6790033375094549</v>
      </c>
      <c r="CB501" s="38">
        <v>12.961122683859628</v>
      </c>
      <c r="CC501" s="38">
        <v>0.96724319000980874</v>
      </c>
      <c r="CD501" s="38">
        <v>8.322624858535292</v>
      </c>
      <c r="CE501" s="38">
        <v>0</v>
      </c>
      <c r="CF501" s="38">
        <v>6.9068341797351232E-3</v>
      </c>
      <c r="CG501" s="38">
        <v>0.6923274503086011</v>
      </c>
      <c r="CH501" s="38">
        <v>0.18773517712499349</v>
      </c>
      <c r="CI501" s="38">
        <v>1.2718619314492931E-3</v>
      </c>
      <c r="CJ501" s="38">
        <v>40.683580976018057</v>
      </c>
      <c r="CK501" s="38">
        <v>0</v>
      </c>
      <c r="CL501" s="38">
        <v>0</v>
      </c>
      <c r="CM501" s="38">
        <v>0</v>
      </c>
      <c r="CN501" s="38">
        <v>304.31654982401631</v>
      </c>
      <c r="DA501">
        <v>0</v>
      </c>
      <c r="DG501" s="38"/>
      <c r="DH501" s="38"/>
      <c r="DI501" s="38"/>
      <c r="DJ501" s="38"/>
      <c r="DK501" s="38"/>
      <c r="DL501" s="38"/>
      <c r="DM501" s="38"/>
      <c r="DN501" s="38">
        <v>0</v>
      </c>
      <c r="DO501" s="38"/>
      <c r="EA501">
        <v>0</v>
      </c>
      <c r="EF501" s="38"/>
      <c r="EG501" s="38"/>
      <c r="EH501" s="38"/>
      <c r="EI501" s="38"/>
      <c r="EJ501" s="38"/>
      <c r="EK501" s="38"/>
      <c r="EL501" s="38"/>
      <c r="EM501" s="38"/>
      <c r="EN501" s="38"/>
      <c r="ER501" s="38"/>
      <c r="ES501" s="38"/>
      <c r="ET501" s="38"/>
      <c r="EU501" s="38"/>
      <c r="EV501" s="38"/>
      <c r="EW501" s="38"/>
      <c r="EX501" s="38"/>
      <c r="EY501" s="38"/>
      <c r="EZ501" s="38"/>
      <c r="FD501" s="38"/>
      <c r="FE501" s="38"/>
      <c r="FF501" s="38"/>
      <c r="FG501" s="38"/>
      <c r="FH501" s="38"/>
      <c r="FI501" s="38"/>
      <c r="FJ501" s="38"/>
      <c r="FK501" s="38"/>
      <c r="FL501" s="38"/>
      <c r="FP501" s="38"/>
      <c r="FQ501" s="38"/>
      <c r="FR501" s="38"/>
      <c r="FS501" s="38"/>
      <c r="FT501" s="38"/>
      <c r="FU501" s="38"/>
      <c r="FV501" s="38"/>
      <c r="GL501" s="38"/>
      <c r="GM501" s="38"/>
      <c r="GN501" s="38"/>
      <c r="GO501" s="38"/>
      <c r="GP501" s="38"/>
      <c r="GQ501" s="38"/>
      <c r="GR501" s="38"/>
      <c r="GS501" s="38">
        <v>0</v>
      </c>
      <c r="GT501" s="38"/>
      <c r="GU501" s="38"/>
      <c r="HF501">
        <v>0</v>
      </c>
    </row>
    <row r="502" spans="1:216" ht="18" x14ac:dyDescent="0.25">
      <c r="A502" s="93"/>
      <c r="B502" s="96"/>
      <c r="C502" s="22" t="s">
        <v>91</v>
      </c>
      <c r="D502" s="75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7"/>
      <c r="V502" s="75">
        <f t="shared" si="158"/>
        <v>0</v>
      </c>
      <c r="W502" s="75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>
        <v>421.28429665310313</v>
      </c>
      <c r="AN502" s="78">
        <f t="shared" si="159"/>
        <v>421.28429665310313</v>
      </c>
      <c r="AO502" s="78">
        <f t="shared" si="160"/>
        <v>421.28429665310313</v>
      </c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CJ502">
        <v>0</v>
      </c>
      <c r="DA502">
        <v>0</v>
      </c>
      <c r="DN502">
        <v>0</v>
      </c>
      <c r="EA502">
        <v>0</v>
      </c>
      <c r="EF502" s="38"/>
      <c r="EG502" s="38"/>
      <c r="EH502" s="38"/>
      <c r="EI502" s="38"/>
      <c r="EJ502" s="38"/>
      <c r="EK502" s="38"/>
      <c r="EL502" s="38"/>
      <c r="EM502" s="38"/>
      <c r="EN502" s="38"/>
      <c r="ER502" s="38"/>
      <c r="ES502" s="38"/>
      <c r="ET502" s="38"/>
      <c r="EU502" s="38"/>
      <c r="EV502" s="38"/>
      <c r="EW502" s="38"/>
      <c r="EX502" s="38"/>
      <c r="EY502" s="38"/>
      <c r="EZ502" s="38"/>
      <c r="FP502" s="38"/>
      <c r="FQ502" s="38"/>
      <c r="FR502" s="38"/>
      <c r="FS502" s="38"/>
      <c r="FT502" s="38"/>
      <c r="FU502" s="38"/>
      <c r="FV502" s="38"/>
      <c r="GL502" s="38"/>
      <c r="GM502" s="38"/>
      <c r="GN502" s="38"/>
      <c r="GO502" s="38"/>
      <c r="GP502" s="38"/>
      <c r="GQ502" s="38"/>
      <c r="GS502" s="38">
        <v>0</v>
      </c>
      <c r="GT502" s="38"/>
      <c r="GU502" s="38"/>
      <c r="HF502">
        <v>0</v>
      </c>
    </row>
    <row r="503" spans="1:216" x14ac:dyDescent="0.25">
      <c r="A503" s="93"/>
      <c r="B503" s="96"/>
      <c r="C503" s="23" t="s">
        <v>105</v>
      </c>
      <c r="D503" s="71"/>
      <c r="E503" s="72"/>
      <c r="F503" s="72"/>
      <c r="G503" s="72"/>
      <c r="H503" s="72">
        <v>17.417492099814101</v>
      </c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3"/>
      <c r="V503" s="71">
        <f t="shared" si="158"/>
        <v>17.417492099814101</v>
      </c>
      <c r="W503" s="71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4">
        <f t="shared" si="159"/>
        <v>0</v>
      </c>
      <c r="AO503" s="74">
        <f t="shared" si="160"/>
        <v>17.417492099814101</v>
      </c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CJ503">
        <v>0</v>
      </c>
      <c r="DA503">
        <v>0</v>
      </c>
      <c r="DG503" s="38"/>
      <c r="DH503" s="38"/>
      <c r="DI503" s="38"/>
      <c r="DJ503" s="38"/>
      <c r="DK503" s="38"/>
      <c r="DL503" s="38"/>
      <c r="DM503" s="38"/>
      <c r="DN503" s="38">
        <v>0</v>
      </c>
      <c r="DO503" s="38"/>
      <c r="EA503">
        <v>0</v>
      </c>
      <c r="EF503" s="38"/>
      <c r="EG503" s="38"/>
      <c r="EH503" s="38"/>
      <c r="EI503" s="38"/>
      <c r="EJ503" s="38"/>
      <c r="EK503" s="38"/>
      <c r="EL503" s="38"/>
      <c r="EM503" s="38"/>
      <c r="EN503" s="38"/>
      <c r="ER503" s="38"/>
      <c r="ES503" s="38"/>
      <c r="ET503" s="38"/>
      <c r="EU503" s="38"/>
      <c r="EV503" s="38"/>
      <c r="EW503" s="38"/>
      <c r="EX503" s="38"/>
      <c r="EY503" s="38"/>
      <c r="EZ503" s="38"/>
      <c r="FP503" s="38"/>
      <c r="FQ503" s="38"/>
      <c r="FR503" s="38"/>
      <c r="FS503" s="38"/>
      <c r="FT503" s="38"/>
      <c r="FU503" s="38"/>
      <c r="FV503" s="38"/>
      <c r="GL503" s="38"/>
      <c r="GM503" s="38"/>
      <c r="GN503" s="38"/>
      <c r="GO503" s="38"/>
      <c r="GP503" s="38"/>
      <c r="GQ503" s="38"/>
      <c r="GR503" s="38"/>
      <c r="GS503" s="38">
        <v>0</v>
      </c>
      <c r="GT503" s="38"/>
      <c r="GU503" s="38"/>
      <c r="HF503">
        <v>0</v>
      </c>
    </row>
    <row r="504" spans="1:216" x14ac:dyDescent="0.25">
      <c r="A504" s="94"/>
      <c r="B504" s="97"/>
      <c r="C504" s="31" t="s">
        <v>92</v>
      </c>
      <c r="D504" s="84">
        <f t="shared" ref="D504:K504" si="161">SUM(D489:D503)</f>
        <v>0.96724319000980874</v>
      </c>
      <c r="E504" s="85">
        <f t="shared" si="161"/>
        <v>13.059384794001126</v>
      </c>
      <c r="F504" s="85">
        <f t="shared" si="161"/>
        <v>8.322624858535292</v>
      </c>
      <c r="G504" s="85">
        <f t="shared" si="161"/>
        <v>501.82963891185472</v>
      </c>
      <c r="H504" s="85">
        <f t="shared" si="161"/>
        <v>17.417492099814101</v>
      </c>
      <c r="I504" s="85">
        <f t="shared" si="161"/>
        <v>0</v>
      </c>
      <c r="J504" s="85">
        <f t="shared" si="161"/>
        <v>0</v>
      </c>
      <c r="K504" s="85">
        <f t="shared" si="161"/>
        <v>0</v>
      </c>
      <c r="L504" s="85">
        <f>SUM(L489:L503)</f>
        <v>3.691121999435E-2</v>
      </c>
      <c r="M504" s="85">
        <f>SUM(M489:M503)</f>
        <v>7.7585090821063591</v>
      </c>
      <c r="N504" s="85">
        <f t="shared" ref="N504:S504" si="162">SUM(N489:N503)</f>
        <v>0</v>
      </c>
      <c r="O504" s="85">
        <f t="shared" si="162"/>
        <v>0</v>
      </c>
      <c r="P504" s="85">
        <f t="shared" si="162"/>
        <v>0</v>
      </c>
      <c r="Q504" s="85">
        <f t="shared" si="162"/>
        <v>0</v>
      </c>
      <c r="R504" s="85">
        <f t="shared" si="162"/>
        <v>0</v>
      </c>
      <c r="S504" s="85">
        <f t="shared" si="162"/>
        <v>0</v>
      </c>
      <c r="T504" s="85">
        <f>SUM(T489:T503)</f>
        <v>0</v>
      </c>
      <c r="U504" s="85"/>
      <c r="V504" s="84">
        <f>SUM(D504:T504)</f>
        <v>549.39180415631574</v>
      </c>
      <c r="W504" s="84">
        <f t="shared" ref="W504:AL504" si="163">SUM(W489:W503)</f>
        <v>0</v>
      </c>
      <c r="X504" s="85">
        <f t="shared" si="163"/>
        <v>0</v>
      </c>
      <c r="Y504" s="85">
        <f t="shared" si="163"/>
        <v>67.347357130667163</v>
      </c>
      <c r="Z504" s="85">
        <f t="shared" si="163"/>
        <v>690.44357148099937</v>
      </c>
      <c r="AA504" s="85">
        <f t="shared" si="163"/>
        <v>834.76665936682775</v>
      </c>
      <c r="AB504" s="85">
        <f t="shared" si="163"/>
        <v>3.1635453903511874</v>
      </c>
      <c r="AC504" s="85">
        <f t="shared" si="163"/>
        <v>37.735396074890062</v>
      </c>
      <c r="AD504" s="85">
        <f t="shared" si="163"/>
        <v>2600.1849736209879</v>
      </c>
      <c r="AE504" s="85">
        <f t="shared" si="163"/>
        <v>0</v>
      </c>
      <c r="AF504" s="85">
        <f t="shared" si="163"/>
        <v>1.837352548753789</v>
      </c>
      <c r="AG504" s="85">
        <f t="shared" si="163"/>
        <v>0.66322448678698909</v>
      </c>
      <c r="AH504" s="85">
        <f t="shared" si="163"/>
        <v>0</v>
      </c>
      <c r="AI504" s="85">
        <f t="shared" si="163"/>
        <v>0</v>
      </c>
      <c r="AJ504" s="85">
        <f t="shared" si="163"/>
        <v>0</v>
      </c>
      <c r="AK504" s="85">
        <f t="shared" si="163"/>
        <v>0.1785154907423363</v>
      </c>
      <c r="AL504" s="85">
        <f t="shared" si="163"/>
        <v>0</v>
      </c>
      <c r="AM504" s="85">
        <f>SUM(AM489:AM503)</f>
        <v>933.18046608609052</v>
      </c>
      <c r="AN504" s="84">
        <f>SUM(W504:AM504)</f>
        <v>5169.5010616770969</v>
      </c>
      <c r="AO504" s="86">
        <f>+AN504+V504</f>
        <v>5718.8928658334125</v>
      </c>
      <c r="AP504" s="38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CJ504">
        <v>0</v>
      </c>
      <c r="DA504">
        <v>0</v>
      </c>
      <c r="DG504" s="38"/>
      <c r="DH504" s="38"/>
      <c r="DI504" s="38"/>
      <c r="DJ504" s="38"/>
      <c r="DK504" s="38"/>
      <c r="DL504" s="38"/>
      <c r="DM504" s="38"/>
      <c r="DN504" s="38">
        <v>0</v>
      </c>
      <c r="DO504" s="38"/>
      <c r="EA504">
        <v>0</v>
      </c>
      <c r="ER504" s="38"/>
      <c r="ES504" s="38"/>
      <c r="ET504" s="38"/>
      <c r="EU504" s="38"/>
      <c r="EV504" s="38"/>
      <c r="EW504" s="38"/>
      <c r="EX504" s="38"/>
      <c r="EY504" s="38"/>
      <c r="EZ504" s="38"/>
      <c r="FD504" s="38"/>
      <c r="FE504" s="38"/>
      <c r="FF504" s="38"/>
      <c r="FG504" s="38"/>
      <c r="FH504" s="38"/>
      <c r="FI504" s="38"/>
      <c r="FJ504" s="38"/>
      <c r="FK504" s="38"/>
      <c r="FL504" s="38"/>
      <c r="FP504" s="38"/>
      <c r="FQ504" s="38"/>
      <c r="FR504" s="38"/>
      <c r="FS504" s="38"/>
      <c r="FT504" s="38"/>
      <c r="FU504" s="38"/>
      <c r="FV504" s="38"/>
      <c r="GL504" s="38"/>
      <c r="GM504" s="38"/>
      <c r="GN504" s="38"/>
      <c r="GO504" s="38"/>
      <c r="GP504" s="38"/>
      <c r="GQ504" s="38"/>
      <c r="GR504" s="38"/>
      <c r="GS504" s="38">
        <v>0</v>
      </c>
      <c r="GT504" s="38"/>
      <c r="GU504" s="38"/>
      <c r="HF504">
        <v>0</v>
      </c>
    </row>
    <row r="505" spans="1:216" x14ac:dyDescent="0.25">
      <c r="AP505" s="38"/>
      <c r="CJ505">
        <v>0</v>
      </c>
      <c r="DA505">
        <v>0</v>
      </c>
      <c r="DG505" s="38"/>
      <c r="DH505" s="38"/>
      <c r="DI505" s="38"/>
      <c r="DJ505" s="38"/>
      <c r="DK505" s="38"/>
      <c r="DL505" s="38"/>
      <c r="DM505" s="38"/>
      <c r="DN505" s="38">
        <v>0</v>
      </c>
      <c r="DO505" s="38"/>
      <c r="EA505">
        <v>0</v>
      </c>
      <c r="ER505" s="38"/>
      <c r="ES505" s="38"/>
      <c r="ET505" s="38"/>
      <c r="EU505" s="38"/>
      <c r="EV505" s="38"/>
      <c r="EW505" s="38"/>
      <c r="EX505" s="38"/>
      <c r="EY505" s="38"/>
      <c r="EZ505" s="38"/>
      <c r="FD505" s="38"/>
      <c r="FE505" s="38"/>
      <c r="FF505" s="38"/>
      <c r="FG505" s="38"/>
      <c r="FH505" s="38"/>
      <c r="FI505" s="38"/>
      <c r="FJ505" s="38"/>
      <c r="FK505" s="38"/>
      <c r="FL505" s="38"/>
      <c r="FP505" s="38"/>
      <c r="FQ505" s="38"/>
      <c r="FR505" s="38"/>
      <c r="FS505" s="38"/>
      <c r="FT505" s="38"/>
      <c r="FU505" s="38"/>
      <c r="FV505" s="38"/>
      <c r="GL505" s="38"/>
      <c r="GM505" s="38"/>
      <c r="GN505" s="38"/>
      <c r="GO505" s="38"/>
      <c r="GP505" s="38"/>
      <c r="GQ505" s="38"/>
      <c r="GR505" s="38"/>
      <c r="GS505" s="38">
        <v>0</v>
      </c>
      <c r="GT505" s="38"/>
      <c r="GU505" s="38"/>
      <c r="HF505">
        <v>0</v>
      </c>
    </row>
    <row r="506" spans="1:216" x14ac:dyDescent="0.25">
      <c r="CJ506">
        <v>0</v>
      </c>
      <c r="DA506">
        <v>0</v>
      </c>
      <c r="DG506" s="38"/>
      <c r="DH506" s="38"/>
      <c r="DI506" s="38"/>
      <c r="DJ506" s="38"/>
      <c r="DK506" s="38"/>
      <c r="DL506" s="38"/>
      <c r="DM506" s="38"/>
      <c r="DN506" s="38">
        <v>0</v>
      </c>
      <c r="DO506" s="38"/>
      <c r="EA506">
        <v>0</v>
      </c>
      <c r="EF506" s="38"/>
      <c r="EG506" s="38"/>
      <c r="EH506" s="38"/>
      <c r="EI506" s="38"/>
      <c r="EJ506" s="38"/>
      <c r="EK506" s="38"/>
      <c r="EL506" s="38"/>
      <c r="EM506" s="38"/>
      <c r="EN506" s="38"/>
      <c r="ER506" s="38"/>
      <c r="ES506" s="38"/>
      <c r="ET506" s="38"/>
      <c r="EU506" s="38"/>
      <c r="EV506" s="38"/>
      <c r="EW506" s="38"/>
      <c r="EX506" s="38"/>
      <c r="EY506" s="38"/>
      <c r="EZ506" s="38"/>
      <c r="FD506" s="38"/>
      <c r="FE506" s="38"/>
      <c r="FF506" s="38"/>
      <c r="FG506" s="38"/>
      <c r="FH506" s="38"/>
      <c r="FI506" s="38"/>
      <c r="FJ506" s="38"/>
      <c r="FK506" s="38"/>
      <c r="FL506" s="38"/>
      <c r="FP506" s="38"/>
      <c r="FQ506" s="38"/>
      <c r="FR506" s="38"/>
      <c r="FS506" s="38"/>
      <c r="FT506" s="38"/>
      <c r="FU506" s="38"/>
      <c r="FV506" s="38"/>
      <c r="GL506" s="38"/>
      <c r="GM506" s="38"/>
      <c r="GN506" s="38"/>
      <c r="GO506" s="38"/>
      <c r="GP506" s="38"/>
      <c r="GQ506" s="38"/>
      <c r="GR506" s="38"/>
      <c r="GS506" s="38">
        <v>0</v>
      </c>
      <c r="GT506" s="38"/>
      <c r="GU506" s="38"/>
      <c r="HF506">
        <v>0</v>
      </c>
    </row>
    <row r="507" spans="1:216" x14ac:dyDescent="0.25">
      <c r="A507" s="1"/>
      <c r="B507" s="99" t="s">
        <v>163</v>
      </c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S507" t="s">
        <v>128</v>
      </c>
      <c r="CJ507">
        <v>0</v>
      </c>
      <c r="DA507">
        <v>0</v>
      </c>
      <c r="DG507" s="38"/>
      <c r="DH507" s="38"/>
      <c r="DI507" s="38"/>
      <c r="DJ507" s="38"/>
      <c r="DK507" s="38"/>
      <c r="DL507" s="38"/>
      <c r="DM507" s="38"/>
      <c r="DN507" s="38">
        <v>0</v>
      </c>
      <c r="DO507" s="38"/>
      <c r="EA507">
        <v>0</v>
      </c>
      <c r="EF507" s="38"/>
      <c r="EG507" s="38"/>
      <c r="EH507" s="38"/>
      <c r="EI507" s="38"/>
      <c r="EJ507" s="38"/>
      <c r="EK507" s="38"/>
      <c r="EL507" s="38"/>
      <c r="EM507" s="38"/>
      <c r="EN507" s="38"/>
      <c r="FD507" s="38"/>
      <c r="FE507" s="38"/>
      <c r="FF507" s="38"/>
      <c r="FG507" s="38"/>
      <c r="FH507" s="38"/>
      <c r="FI507" s="38"/>
      <c r="FJ507" s="38"/>
      <c r="FK507" s="38"/>
      <c r="FL507" s="38"/>
      <c r="FP507" s="38"/>
      <c r="FQ507" s="38"/>
      <c r="FR507" s="38"/>
      <c r="FS507" s="38"/>
      <c r="FT507" s="38"/>
      <c r="FU507" s="38"/>
      <c r="FV507" s="38"/>
      <c r="GL507" s="38"/>
      <c r="GM507" s="38"/>
      <c r="GN507" s="38"/>
      <c r="GO507" s="38"/>
      <c r="GP507" s="38"/>
      <c r="GQ507" s="38"/>
      <c r="GR507" s="38"/>
      <c r="GS507" s="38">
        <v>0</v>
      </c>
      <c r="GT507" s="38"/>
      <c r="GU507" s="38"/>
      <c r="HF507">
        <v>0</v>
      </c>
    </row>
    <row r="508" spans="1:216" x14ac:dyDescent="0.25">
      <c r="A508" s="2"/>
      <c r="B508" s="3"/>
      <c r="C508" s="4"/>
      <c r="D508" s="88" t="s">
        <v>0</v>
      </c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9"/>
      <c r="W508" s="90" t="s">
        <v>1</v>
      </c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2"/>
      <c r="AO508" s="5"/>
      <c r="AQ508" t="s">
        <v>152</v>
      </c>
      <c r="AS508" t="s">
        <v>95</v>
      </c>
      <c r="BF508" s="38" t="s">
        <v>152</v>
      </c>
      <c r="BG508" s="38"/>
      <c r="BH508" s="38"/>
      <c r="BI508" s="38" t="s">
        <v>95</v>
      </c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U508" t="s">
        <v>152</v>
      </c>
      <c r="BW508" t="s">
        <v>95</v>
      </c>
      <c r="CP508" t="s">
        <v>152</v>
      </c>
      <c r="CR508" t="s">
        <v>95</v>
      </c>
      <c r="DA508">
        <v>0</v>
      </c>
      <c r="DE508" t="s">
        <v>152</v>
      </c>
      <c r="DG508" t="s">
        <v>95</v>
      </c>
      <c r="DN508">
        <v>0</v>
      </c>
      <c r="DQ508" s="38" t="s">
        <v>152</v>
      </c>
      <c r="DR508" s="38"/>
      <c r="DS508" s="38" t="s">
        <v>95</v>
      </c>
      <c r="DT508" s="38"/>
      <c r="DU508" s="38"/>
      <c r="DV508" s="38"/>
      <c r="DW508" s="38"/>
      <c r="DX508" s="38"/>
      <c r="DY508" s="38"/>
      <c r="DZ508" s="38"/>
      <c r="EA508" s="38"/>
      <c r="EB508" s="38"/>
      <c r="ED508" t="s">
        <v>152</v>
      </c>
      <c r="EF508" t="s">
        <v>95</v>
      </c>
      <c r="EP508" t="s">
        <v>152</v>
      </c>
      <c r="ER508" t="s">
        <v>95</v>
      </c>
      <c r="FB508" t="s">
        <v>152</v>
      </c>
      <c r="FD508" t="s">
        <v>95</v>
      </c>
      <c r="GK508" t="s">
        <v>152</v>
      </c>
      <c r="GM508" t="s">
        <v>95</v>
      </c>
      <c r="GW508" t="s">
        <v>152</v>
      </c>
      <c r="GY508" t="s">
        <v>95</v>
      </c>
      <c r="HF508">
        <v>0</v>
      </c>
    </row>
    <row r="509" spans="1:216" s="43" customFormat="1" ht="15" customHeight="1" x14ac:dyDescent="0.25">
      <c r="A509" s="2"/>
      <c r="B509" s="2" t="str">
        <f>+AQ508</f>
        <v>DEPARTAMENTO DE TUMBES</v>
      </c>
      <c r="C509" s="6"/>
      <c r="D509" s="53" t="s">
        <v>2</v>
      </c>
      <c r="E509" s="54" t="s">
        <v>3</v>
      </c>
      <c r="F509" s="54" t="s">
        <v>4</v>
      </c>
      <c r="G509" s="54" t="s">
        <v>5</v>
      </c>
      <c r="H509" s="54" t="s">
        <v>6</v>
      </c>
      <c r="I509" s="54" t="s">
        <v>7</v>
      </c>
      <c r="J509" s="54" t="s">
        <v>8</v>
      </c>
      <c r="K509" s="54" t="s">
        <v>9</v>
      </c>
      <c r="L509" s="54" t="s">
        <v>10</v>
      </c>
      <c r="M509" s="54" t="s">
        <v>11</v>
      </c>
      <c r="N509" s="54" t="s">
        <v>12</v>
      </c>
      <c r="O509" s="54" t="s">
        <v>13</v>
      </c>
      <c r="P509" s="54" t="s">
        <v>14</v>
      </c>
      <c r="Q509" s="54" t="s">
        <v>15</v>
      </c>
      <c r="R509" s="54" t="s">
        <v>16</v>
      </c>
      <c r="S509" s="54" t="s">
        <v>17</v>
      </c>
      <c r="T509" s="54" t="s">
        <v>18</v>
      </c>
      <c r="U509" s="55" t="s">
        <v>19</v>
      </c>
      <c r="V509" s="56" t="s">
        <v>20</v>
      </c>
      <c r="W509" s="53" t="s">
        <v>21</v>
      </c>
      <c r="X509" s="54" t="s">
        <v>22</v>
      </c>
      <c r="Y509" s="54" t="s">
        <v>23</v>
      </c>
      <c r="Z509" s="54" t="s">
        <v>24</v>
      </c>
      <c r="AA509" s="54" t="s">
        <v>25</v>
      </c>
      <c r="AB509" s="54" t="s">
        <v>26</v>
      </c>
      <c r="AC509" s="54" t="s">
        <v>27</v>
      </c>
      <c r="AD509" s="54" t="s">
        <v>28</v>
      </c>
      <c r="AE509" s="54" t="s">
        <v>29</v>
      </c>
      <c r="AF509" s="54" t="s">
        <v>30</v>
      </c>
      <c r="AG509" s="54" t="s">
        <v>31</v>
      </c>
      <c r="AH509" s="54" t="s">
        <v>32</v>
      </c>
      <c r="AI509" s="54" t="s">
        <v>33</v>
      </c>
      <c r="AJ509" s="54" t="s">
        <v>34</v>
      </c>
      <c r="AK509" s="54" t="s">
        <v>35</v>
      </c>
      <c r="AL509" s="54" t="s">
        <v>36</v>
      </c>
      <c r="AM509" s="54" t="s">
        <v>37</v>
      </c>
      <c r="AN509" s="57" t="s">
        <v>38</v>
      </c>
      <c r="AO509" s="57" t="s">
        <v>39</v>
      </c>
      <c r="AS509" s="43" t="s">
        <v>106</v>
      </c>
      <c r="AT509" s="43" t="s">
        <v>72</v>
      </c>
      <c r="AU509" s="43" t="s">
        <v>96</v>
      </c>
      <c r="AV509" s="43" t="s">
        <v>43</v>
      </c>
      <c r="AW509" s="43" t="s">
        <v>107</v>
      </c>
      <c r="AX509" s="43" t="s">
        <v>97</v>
      </c>
      <c r="AY509" s="43" t="s">
        <v>98</v>
      </c>
      <c r="AZ509" s="43" t="s">
        <v>99</v>
      </c>
      <c r="BA509" s="43" t="s">
        <v>44</v>
      </c>
      <c r="BB509" s="43" t="s">
        <v>100</v>
      </c>
      <c r="BC509" s="43" t="s">
        <v>101</v>
      </c>
      <c r="BD509" s="43" t="s">
        <v>102</v>
      </c>
      <c r="BF509" s="52" t="s">
        <v>77</v>
      </c>
      <c r="BG509" s="52"/>
      <c r="BH509" s="52" t="s">
        <v>106</v>
      </c>
      <c r="BI509" s="52" t="s">
        <v>96</v>
      </c>
      <c r="BJ509" s="52" t="s">
        <v>72</v>
      </c>
      <c r="BK509" s="52" t="s">
        <v>43</v>
      </c>
      <c r="BL509" s="52" t="s">
        <v>61</v>
      </c>
      <c r="BM509" s="52" t="s">
        <v>97</v>
      </c>
      <c r="BN509" s="52" t="s">
        <v>110</v>
      </c>
      <c r="BO509" s="52" t="s">
        <v>67</v>
      </c>
      <c r="BP509" s="52" t="s">
        <v>98</v>
      </c>
      <c r="BQ509" s="52" t="s">
        <v>99</v>
      </c>
      <c r="BR509" s="52" t="s">
        <v>63</v>
      </c>
      <c r="BS509" s="52" t="s">
        <v>76</v>
      </c>
      <c r="BU509" s="43" t="s">
        <v>116</v>
      </c>
      <c r="BW509" s="43" t="s">
        <v>74</v>
      </c>
      <c r="BX509" s="43" t="s">
        <v>96</v>
      </c>
      <c r="BY509" s="43" t="s">
        <v>72</v>
      </c>
      <c r="BZ509" s="43" t="s">
        <v>43</v>
      </c>
      <c r="CA509" s="43" t="s">
        <v>61</v>
      </c>
      <c r="CB509" s="43" t="s">
        <v>110</v>
      </c>
      <c r="CC509" s="43" t="s">
        <v>111</v>
      </c>
      <c r="CD509" s="43" t="s">
        <v>112</v>
      </c>
      <c r="CE509" s="43" t="s">
        <v>59</v>
      </c>
      <c r="CF509" s="43" t="s">
        <v>97</v>
      </c>
      <c r="CG509" s="43" t="s">
        <v>113</v>
      </c>
      <c r="CH509" s="43" t="s">
        <v>68</v>
      </c>
      <c r="CI509" s="43" t="s">
        <v>98</v>
      </c>
      <c r="CJ509" s="43" t="s">
        <v>99</v>
      </c>
      <c r="CK509" s="43" t="s">
        <v>63</v>
      </c>
      <c r="CL509" s="43" t="s">
        <v>114</v>
      </c>
      <c r="CM509" s="43" t="s">
        <v>115</v>
      </c>
      <c r="CN509" s="43" t="s">
        <v>76</v>
      </c>
      <c r="CO509"/>
      <c r="CP509" s="43" t="s">
        <v>77</v>
      </c>
      <c r="CR509" s="43" t="s">
        <v>106</v>
      </c>
      <c r="CS509" s="43" t="s">
        <v>96</v>
      </c>
      <c r="CT509" s="43" t="s">
        <v>72</v>
      </c>
      <c r="CU509" s="43" t="s">
        <v>43</v>
      </c>
      <c r="CV509" s="43" t="s">
        <v>61</v>
      </c>
      <c r="CW509" s="43" t="s">
        <v>97</v>
      </c>
      <c r="CX509" s="43" t="s">
        <v>113</v>
      </c>
      <c r="CY509" s="43" t="s">
        <v>68</v>
      </c>
      <c r="CZ509" s="43" t="s">
        <v>98</v>
      </c>
      <c r="DA509" s="43" t="s">
        <v>99</v>
      </c>
      <c r="DB509" s="43" t="s">
        <v>63</v>
      </c>
      <c r="DC509" s="43" t="s">
        <v>76</v>
      </c>
      <c r="DD509"/>
      <c r="DE509" s="43" t="s">
        <v>77</v>
      </c>
      <c r="DG509" s="43" t="s">
        <v>106</v>
      </c>
      <c r="DH509" s="43" t="s">
        <v>96</v>
      </c>
      <c r="DI509" s="43" t="s">
        <v>72</v>
      </c>
      <c r="DJ509" s="43" t="s">
        <v>43</v>
      </c>
      <c r="DK509" s="43" t="s">
        <v>61</v>
      </c>
      <c r="DL509" s="43" t="s">
        <v>97</v>
      </c>
      <c r="DM509" s="43" t="s">
        <v>98</v>
      </c>
      <c r="DN509" s="43" t="s">
        <v>99</v>
      </c>
      <c r="DO509" s="43" t="s">
        <v>76</v>
      </c>
      <c r="DP509"/>
      <c r="DQ509" s="52" t="s">
        <v>77</v>
      </c>
      <c r="DR509" s="52"/>
      <c r="DS509" s="52" t="s">
        <v>106</v>
      </c>
      <c r="DT509" s="52" t="s">
        <v>96</v>
      </c>
      <c r="DU509" s="52" t="s">
        <v>72</v>
      </c>
      <c r="DV509" s="52" t="s">
        <v>43</v>
      </c>
      <c r="DW509" s="52" t="s">
        <v>61</v>
      </c>
      <c r="DX509" s="52" t="s">
        <v>45</v>
      </c>
      <c r="DY509" s="52" t="s">
        <v>97</v>
      </c>
      <c r="DZ509" s="52" t="s">
        <v>98</v>
      </c>
      <c r="EA509" s="52" t="s">
        <v>99</v>
      </c>
      <c r="EB509" s="52" t="s">
        <v>76</v>
      </c>
      <c r="EC509"/>
      <c r="ED509" s="43" t="s">
        <v>77</v>
      </c>
      <c r="EF509" s="43" t="s">
        <v>106</v>
      </c>
      <c r="EG509" s="43" t="s">
        <v>96</v>
      </c>
      <c r="EH509" s="43" t="s">
        <v>72</v>
      </c>
      <c r="EI509" s="43" t="s">
        <v>43</v>
      </c>
      <c r="EJ509" s="43" t="s">
        <v>61</v>
      </c>
      <c r="EK509" s="43" t="s">
        <v>97</v>
      </c>
      <c r="EL509" s="43" t="s">
        <v>98</v>
      </c>
      <c r="EM509" s="43" t="s">
        <v>99</v>
      </c>
      <c r="EN509" s="43" t="s">
        <v>76</v>
      </c>
      <c r="EP509" s="43" t="s">
        <v>77</v>
      </c>
      <c r="ER509" s="43" t="s">
        <v>106</v>
      </c>
      <c r="ES509" s="43" t="s">
        <v>96</v>
      </c>
      <c r="ET509" s="43" t="s">
        <v>63</v>
      </c>
      <c r="EU509" s="43" t="s">
        <v>43</v>
      </c>
      <c r="EV509" s="43" t="s">
        <v>125</v>
      </c>
      <c r="EW509" s="43" t="s">
        <v>97</v>
      </c>
      <c r="EX509" s="43" t="s">
        <v>98</v>
      </c>
      <c r="EY509" s="43" t="s">
        <v>99</v>
      </c>
      <c r="EZ509" s="43" t="s">
        <v>76</v>
      </c>
      <c r="FB509" s="43" t="s">
        <v>77</v>
      </c>
      <c r="FD509" s="43" t="s">
        <v>106</v>
      </c>
      <c r="FE509" s="43" t="s">
        <v>96</v>
      </c>
      <c r="FF509" s="43" t="s">
        <v>72</v>
      </c>
      <c r="FG509" s="43" t="s">
        <v>43</v>
      </c>
      <c r="FH509" s="43" t="s">
        <v>61</v>
      </c>
      <c r="FI509" s="43" t="s">
        <v>97</v>
      </c>
      <c r="FJ509" s="43" t="s">
        <v>98</v>
      </c>
      <c r="FK509" s="43" t="s">
        <v>99</v>
      </c>
      <c r="FL509" s="43" t="s">
        <v>76</v>
      </c>
      <c r="GK509" s="43" t="s">
        <v>116</v>
      </c>
      <c r="GM509" s="43" t="s">
        <v>74</v>
      </c>
      <c r="GN509" s="43" t="s">
        <v>96</v>
      </c>
      <c r="GO509" s="43" t="s">
        <v>72</v>
      </c>
      <c r="GP509" s="43" t="s">
        <v>43</v>
      </c>
      <c r="GQ509" s="43" t="s">
        <v>61</v>
      </c>
      <c r="GR509" s="43" t="s">
        <v>98</v>
      </c>
      <c r="GS509" s="43" t="s">
        <v>99</v>
      </c>
      <c r="GT509" s="43" t="s">
        <v>63</v>
      </c>
      <c r="GU509" s="43" t="s">
        <v>76</v>
      </c>
      <c r="GV509"/>
      <c r="GW509" s="43" t="s">
        <v>116</v>
      </c>
      <c r="GY509" s="43" t="s">
        <v>106</v>
      </c>
      <c r="GZ509" s="43" t="s">
        <v>96</v>
      </c>
      <c r="HA509" s="43" t="s">
        <v>72</v>
      </c>
      <c r="HB509" s="43" t="s">
        <v>43</v>
      </c>
      <c r="HC509" s="43" t="s">
        <v>61</v>
      </c>
      <c r="HD509" s="43" t="s">
        <v>67</v>
      </c>
      <c r="HE509" s="43" t="s">
        <v>98</v>
      </c>
      <c r="HF509" s="43" t="s">
        <v>99</v>
      </c>
      <c r="HG509" s="43" t="s">
        <v>76</v>
      </c>
      <c r="HH509"/>
    </row>
    <row r="510" spans="1:216" ht="27" x14ac:dyDescent="0.25">
      <c r="A510" s="12"/>
      <c r="B510" s="13"/>
      <c r="C510" s="14"/>
      <c r="D510" s="15" t="s">
        <v>40</v>
      </c>
      <c r="E510" s="16" t="s">
        <v>41</v>
      </c>
      <c r="F510" s="16" t="s">
        <v>42</v>
      </c>
      <c r="G510" s="16" t="s">
        <v>43</v>
      </c>
      <c r="H510" s="16" t="s">
        <v>44</v>
      </c>
      <c r="I510" s="17" t="s">
        <v>45</v>
      </c>
      <c r="J510" s="17" t="s">
        <v>46</v>
      </c>
      <c r="K510" s="16" t="s">
        <v>47</v>
      </c>
      <c r="L510" s="16" t="s">
        <v>48</v>
      </c>
      <c r="M510" s="16" t="s">
        <v>49</v>
      </c>
      <c r="N510" s="16" t="s">
        <v>50</v>
      </c>
      <c r="O510" s="17" t="s">
        <v>51</v>
      </c>
      <c r="P510" s="17" t="s">
        <v>52</v>
      </c>
      <c r="Q510" s="16" t="s">
        <v>53</v>
      </c>
      <c r="R510" s="16" t="s">
        <v>54</v>
      </c>
      <c r="S510" s="16" t="s">
        <v>55</v>
      </c>
      <c r="T510" s="16" t="s">
        <v>56</v>
      </c>
      <c r="U510" s="18" t="s">
        <v>57</v>
      </c>
      <c r="V510" s="19" t="s">
        <v>58</v>
      </c>
      <c r="W510" s="20" t="s">
        <v>59</v>
      </c>
      <c r="X510" s="16" t="s">
        <v>60</v>
      </c>
      <c r="Y510" s="16" t="s">
        <v>61</v>
      </c>
      <c r="Z510" s="16" t="s">
        <v>62</v>
      </c>
      <c r="AA510" s="16" t="s">
        <v>63</v>
      </c>
      <c r="AB510" s="17" t="s">
        <v>64</v>
      </c>
      <c r="AC510" s="16" t="s">
        <v>65</v>
      </c>
      <c r="AD510" s="16" t="s">
        <v>178</v>
      </c>
      <c r="AE510" s="16" t="s">
        <v>179</v>
      </c>
      <c r="AF510" s="16" t="s">
        <v>67</v>
      </c>
      <c r="AG510" s="16" t="s">
        <v>68</v>
      </c>
      <c r="AH510" s="17" t="s">
        <v>69</v>
      </c>
      <c r="AI510" s="17" t="s">
        <v>70</v>
      </c>
      <c r="AJ510" s="16" t="s">
        <v>71</v>
      </c>
      <c r="AK510" s="16" t="s">
        <v>72</v>
      </c>
      <c r="AL510" s="16" t="s">
        <v>73</v>
      </c>
      <c r="AM510" s="16" t="s">
        <v>74</v>
      </c>
      <c r="AN510" s="21" t="s">
        <v>75</v>
      </c>
      <c r="AO510" s="21" t="s">
        <v>76</v>
      </c>
      <c r="AQ510" t="s">
        <v>93</v>
      </c>
      <c r="AR510" t="s">
        <v>83</v>
      </c>
      <c r="AS510" s="38">
        <v>13.701918426350002</v>
      </c>
      <c r="AT510" s="38">
        <v>0</v>
      </c>
      <c r="AU510" s="38">
        <v>0</v>
      </c>
      <c r="AV510" s="38">
        <v>0</v>
      </c>
      <c r="AW510" s="38">
        <v>0</v>
      </c>
      <c r="AX510" s="38">
        <v>0</v>
      </c>
      <c r="AY510" s="38">
        <v>0</v>
      </c>
      <c r="AZ510" s="38">
        <v>0</v>
      </c>
      <c r="BA510" s="38">
        <v>0</v>
      </c>
      <c r="BB510" s="38">
        <v>0</v>
      </c>
      <c r="BC510" s="38">
        <v>0</v>
      </c>
      <c r="BD510" s="38">
        <v>13.701918426350002</v>
      </c>
      <c r="BF510" s="38" t="s">
        <v>93</v>
      </c>
      <c r="BG510" s="38" t="s">
        <v>83</v>
      </c>
      <c r="BH510" s="38">
        <v>22.042544177123109</v>
      </c>
      <c r="BI510" s="38">
        <v>0</v>
      </c>
      <c r="BJ510" s="38">
        <v>0</v>
      </c>
      <c r="BK510" s="38">
        <v>0</v>
      </c>
      <c r="BL510" s="38">
        <v>0</v>
      </c>
      <c r="BM510" s="38">
        <v>0</v>
      </c>
      <c r="BN510" s="38">
        <v>0</v>
      </c>
      <c r="BO510" s="38">
        <v>0</v>
      </c>
      <c r="BP510" s="38">
        <v>0</v>
      </c>
      <c r="BQ510" s="38">
        <v>0</v>
      </c>
      <c r="BR510" s="38">
        <v>0</v>
      </c>
      <c r="BS510" s="38">
        <v>22.042544177123109</v>
      </c>
      <c r="BT510" s="38"/>
      <c r="BU510" t="s">
        <v>93</v>
      </c>
      <c r="BV510" t="s">
        <v>78</v>
      </c>
      <c r="BW510" s="38">
        <v>7.7439343040151369</v>
      </c>
      <c r="BX510" s="38">
        <v>59.755352541156121</v>
      </c>
      <c r="BY510" s="38">
        <v>0</v>
      </c>
      <c r="BZ510" s="38">
        <v>46.658732572364023</v>
      </c>
      <c r="CA510" s="38">
        <v>4.9898338387048415</v>
      </c>
      <c r="CB510" s="38">
        <v>11.45721024087711</v>
      </c>
      <c r="CC510" s="38">
        <v>0.85501147179165482</v>
      </c>
      <c r="CD510" s="38">
        <v>7.3569292634605263</v>
      </c>
      <c r="CE510" s="38">
        <v>0</v>
      </c>
      <c r="CF510" s="38"/>
      <c r="CG510" s="38">
        <v>8.6621434480471482</v>
      </c>
      <c r="CH510" s="38">
        <v>2.3488726812382907</v>
      </c>
      <c r="CI510" s="38"/>
      <c r="CJ510" s="38">
        <v>35.959729074819556</v>
      </c>
      <c r="CK510" s="38">
        <v>0</v>
      </c>
      <c r="CL510" s="38">
        <v>0</v>
      </c>
      <c r="CM510" s="38">
        <v>0</v>
      </c>
      <c r="CN510" s="38">
        <v>185.78774943647443</v>
      </c>
      <c r="CP510" t="s">
        <v>93</v>
      </c>
      <c r="CQ510" t="s">
        <v>78</v>
      </c>
      <c r="CR510" s="38">
        <v>0</v>
      </c>
      <c r="CS510" s="38">
        <v>0</v>
      </c>
      <c r="CT510" s="38">
        <v>0</v>
      </c>
      <c r="CU510" s="38">
        <v>0</v>
      </c>
      <c r="CV510" s="38">
        <v>0</v>
      </c>
      <c r="CW510" s="38">
        <v>0</v>
      </c>
      <c r="CX510" s="38">
        <v>0</v>
      </c>
      <c r="CY510" s="38">
        <v>0</v>
      </c>
      <c r="CZ510" s="38">
        <v>0</v>
      </c>
      <c r="DA510" s="38">
        <v>0</v>
      </c>
      <c r="DB510" s="38">
        <v>0</v>
      </c>
      <c r="DC510" s="38">
        <v>0</v>
      </c>
      <c r="DE510" t="s">
        <v>93</v>
      </c>
      <c r="DF510" t="s">
        <v>81</v>
      </c>
      <c r="DG510" s="38">
        <v>1.2224030349426001E-2</v>
      </c>
      <c r="DH510" s="38">
        <v>0</v>
      </c>
      <c r="DI510" s="38">
        <v>0</v>
      </c>
      <c r="DJ510" s="38">
        <v>0</v>
      </c>
      <c r="DK510" s="38">
        <v>0</v>
      </c>
      <c r="DL510" s="38">
        <v>0</v>
      </c>
      <c r="DM510" s="38">
        <v>2.1065769661580798</v>
      </c>
      <c r="DN510" s="38">
        <v>34.390112572484114</v>
      </c>
      <c r="DO510" s="38">
        <f>+SUM(DG510:DN510)</f>
        <v>36.508913568991616</v>
      </c>
      <c r="DQ510" s="38" t="s">
        <v>93</v>
      </c>
      <c r="DR510" s="38" t="s">
        <v>81</v>
      </c>
      <c r="DS510" s="38">
        <v>18.442374977507686</v>
      </c>
      <c r="DT510" s="38">
        <v>5.4769237527265737E-12</v>
      </c>
      <c r="DU510" s="38">
        <v>0</v>
      </c>
      <c r="DV510" s="38">
        <v>0</v>
      </c>
      <c r="DW510" s="38">
        <v>0</v>
      </c>
      <c r="DX510" s="38"/>
      <c r="DY510" s="38">
        <v>0</v>
      </c>
      <c r="DZ510" s="38">
        <v>0.58531550245171693</v>
      </c>
      <c r="EA510" s="38">
        <v>12.751110035879446</v>
      </c>
      <c r="EB510" s="38">
        <v>31.778800515844328</v>
      </c>
      <c r="ED510" t="s">
        <v>93</v>
      </c>
      <c r="EE510" t="s">
        <v>83</v>
      </c>
      <c r="EF510" s="38">
        <v>0.54207334854746669</v>
      </c>
      <c r="EG510" s="38">
        <v>0</v>
      </c>
      <c r="EH510" s="38">
        <v>0</v>
      </c>
      <c r="EI510" s="38">
        <v>0</v>
      </c>
      <c r="EJ510" s="38">
        <v>0</v>
      </c>
      <c r="EK510" s="38">
        <v>0</v>
      </c>
      <c r="EL510" s="38">
        <v>0</v>
      </c>
      <c r="EM510" s="38">
        <v>0</v>
      </c>
      <c r="EN510" s="38">
        <v>0.54207334854746669</v>
      </c>
      <c r="EP510" t="s">
        <v>93</v>
      </c>
      <c r="EQ510" t="s">
        <v>83</v>
      </c>
      <c r="ER510" s="38">
        <v>0.64809725930400008</v>
      </c>
      <c r="ES510" s="38">
        <v>0</v>
      </c>
      <c r="ET510" s="38">
        <v>0</v>
      </c>
      <c r="EU510" s="38">
        <v>0</v>
      </c>
      <c r="EV510" s="38">
        <v>0</v>
      </c>
      <c r="EW510" s="38">
        <v>0</v>
      </c>
      <c r="EX510" s="38">
        <v>0</v>
      </c>
      <c r="EY510" s="38">
        <v>0</v>
      </c>
      <c r="EZ510" s="38">
        <v>0.64809725930400008</v>
      </c>
      <c r="FB510" t="s">
        <v>93</v>
      </c>
      <c r="FC510" t="s">
        <v>83</v>
      </c>
      <c r="FD510" s="38">
        <v>2.4678074622855726</v>
      </c>
      <c r="FE510" s="38">
        <v>0</v>
      </c>
      <c r="FF510" s="38">
        <v>0</v>
      </c>
      <c r="FG510" s="38">
        <v>0</v>
      </c>
      <c r="FH510" s="38">
        <v>0</v>
      </c>
      <c r="FI510" s="38">
        <v>0</v>
      </c>
      <c r="FJ510" s="38">
        <v>0</v>
      </c>
      <c r="FK510" s="38">
        <v>0</v>
      </c>
      <c r="FL510" s="38">
        <v>2.4678074622855726</v>
      </c>
      <c r="FP510" s="38"/>
      <c r="FQ510" s="38"/>
      <c r="FR510" s="38"/>
      <c r="FS510" s="38"/>
      <c r="FT510" s="38"/>
      <c r="FU510" s="38"/>
      <c r="FV510" s="38"/>
      <c r="GK510" t="s">
        <v>93</v>
      </c>
      <c r="GL510" s="38" t="s">
        <v>80</v>
      </c>
      <c r="GM510" s="38">
        <v>0</v>
      </c>
      <c r="GN510" s="38"/>
      <c r="GO510" s="38"/>
      <c r="GP510" s="38"/>
      <c r="GQ510" s="38"/>
      <c r="GR510" s="38"/>
      <c r="GS510" s="38"/>
      <c r="GT510" s="38"/>
      <c r="GU510" s="38">
        <v>0</v>
      </c>
      <c r="GW510" t="s">
        <v>93</v>
      </c>
      <c r="GX510" t="s">
        <v>166</v>
      </c>
      <c r="GY510" s="38">
        <v>0</v>
      </c>
      <c r="GZ510" s="38">
        <v>0</v>
      </c>
      <c r="HA510" s="38"/>
      <c r="HB510" s="38"/>
      <c r="HC510" s="38"/>
      <c r="HD510" s="38"/>
      <c r="HE510" s="38">
        <v>0</v>
      </c>
      <c r="HF510" s="38">
        <v>0</v>
      </c>
      <c r="HG510" s="38">
        <v>0</v>
      </c>
    </row>
    <row r="511" spans="1:216" ht="18" customHeight="1" x14ac:dyDescent="0.25">
      <c r="A511" s="93" t="s">
        <v>77</v>
      </c>
      <c r="B511" s="96" t="s">
        <v>93</v>
      </c>
      <c r="C511" s="23" t="s">
        <v>78</v>
      </c>
      <c r="D511" s="71">
        <v>0.85501147179165482</v>
      </c>
      <c r="E511" s="72">
        <v>11.45721024087711</v>
      </c>
      <c r="F511" s="72">
        <v>7.3569292634605263</v>
      </c>
      <c r="G511" s="72">
        <v>46.658732572364023</v>
      </c>
      <c r="H511" s="72"/>
      <c r="I511" s="72">
        <v>0</v>
      </c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>
        <v>0</v>
      </c>
      <c r="U511" s="73"/>
      <c r="V511" s="71">
        <f>SUM(D511:T511)</f>
        <v>66.327883548493318</v>
      </c>
      <c r="W511" s="71">
        <v>0</v>
      </c>
      <c r="X511" s="72"/>
      <c r="Y511" s="72">
        <v>4.9898338387048415</v>
      </c>
      <c r="Z511" s="72">
        <v>59.755352541156121</v>
      </c>
      <c r="AA511" s="72">
        <v>0</v>
      </c>
      <c r="AB511" s="72">
        <v>0</v>
      </c>
      <c r="AC511" s="72"/>
      <c r="AD511" s="72">
        <v>35.959729074819556</v>
      </c>
      <c r="AE511" s="72"/>
      <c r="AF511" s="72">
        <v>8.6621434480471482</v>
      </c>
      <c r="AG511" s="72">
        <v>2.3488726812382907</v>
      </c>
      <c r="AH511" s="72"/>
      <c r="AI511" s="72">
        <v>0</v>
      </c>
      <c r="AJ511" s="72">
        <v>0</v>
      </c>
      <c r="AK511" s="72">
        <v>0</v>
      </c>
      <c r="AL511" s="72"/>
      <c r="AM511" s="72">
        <v>7.7439343040151369</v>
      </c>
      <c r="AN511" s="74">
        <f>SUM(W511:AM511)</f>
        <v>119.45986588798111</v>
      </c>
      <c r="AO511" s="74">
        <f>+AN511+V511</f>
        <v>185.78774943647443</v>
      </c>
      <c r="AR511" t="s">
        <v>103</v>
      </c>
      <c r="AS511" s="38">
        <v>12.660817878226105</v>
      </c>
      <c r="AT511" s="38">
        <v>0</v>
      </c>
      <c r="AU511" s="38">
        <v>279.95430584830996</v>
      </c>
      <c r="AV511" s="38">
        <v>98.004448850919303</v>
      </c>
      <c r="AW511" s="38">
        <v>24.363235092630603</v>
      </c>
      <c r="AX511" s="38">
        <v>0</v>
      </c>
      <c r="AY511" s="38">
        <v>0</v>
      </c>
      <c r="AZ511" s="38">
        <v>0</v>
      </c>
      <c r="BA511" s="38">
        <v>0</v>
      </c>
      <c r="BB511" s="38">
        <v>0</v>
      </c>
      <c r="BC511" s="38">
        <v>0</v>
      </c>
      <c r="BD511" s="38">
        <v>414.98280767008595</v>
      </c>
      <c r="BF511" s="38"/>
      <c r="BG511" s="38" t="s">
        <v>109</v>
      </c>
      <c r="BH511" s="38">
        <v>3.4316951406791789</v>
      </c>
      <c r="BI511" s="38">
        <v>13.665164698812521</v>
      </c>
      <c r="BJ511" s="38">
        <v>0</v>
      </c>
      <c r="BK511" s="38">
        <v>11.181241764963398</v>
      </c>
      <c r="BL511" s="38">
        <v>2.6424811533129113</v>
      </c>
      <c r="BM511" s="38">
        <v>0</v>
      </c>
      <c r="BN511" s="38">
        <v>0</v>
      </c>
      <c r="BO511" s="38">
        <v>0</v>
      </c>
      <c r="BP511" s="38">
        <v>0</v>
      </c>
      <c r="BQ511" s="38">
        <v>0</v>
      </c>
      <c r="BR511" s="38">
        <v>0</v>
      </c>
      <c r="BS511" s="38">
        <v>30.920582757768006</v>
      </c>
      <c r="BT511" s="38"/>
      <c r="BV511" t="s">
        <v>79</v>
      </c>
      <c r="BW511" s="38">
        <v>7.8979567835005255</v>
      </c>
      <c r="BX511" s="38">
        <v>0</v>
      </c>
      <c r="BY511" s="38">
        <v>0</v>
      </c>
      <c r="BZ511" s="38">
        <v>0</v>
      </c>
      <c r="CA511" s="38">
        <v>0</v>
      </c>
      <c r="CB511" s="38">
        <v>0</v>
      </c>
      <c r="CC511" s="38">
        <v>0</v>
      </c>
      <c r="CD511" s="38">
        <v>0</v>
      </c>
      <c r="CE511" s="38"/>
      <c r="CF511" s="38">
        <v>0</v>
      </c>
      <c r="CG511" s="38">
        <v>0</v>
      </c>
      <c r="CH511" s="38">
        <v>0</v>
      </c>
      <c r="CI511" s="38">
        <v>0</v>
      </c>
      <c r="CJ511" s="38">
        <v>0</v>
      </c>
      <c r="CK511" s="38"/>
      <c r="CL511" s="38"/>
      <c r="CM511" s="38"/>
      <c r="CN511" s="38">
        <v>7.8979567835005255</v>
      </c>
      <c r="CQ511" t="s">
        <v>81</v>
      </c>
      <c r="CR511" s="38">
        <v>0</v>
      </c>
      <c r="CS511" s="38">
        <v>0</v>
      </c>
      <c r="CT511" s="38">
        <v>0</v>
      </c>
      <c r="CU511" s="38">
        <v>0</v>
      </c>
      <c r="CV511" s="38">
        <v>0</v>
      </c>
      <c r="CW511" s="38">
        <v>0</v>
      </c>
      <c r="CX511" s="38">
        <v>0</v>
      </c>
      <c r="CY511" s="38">
        <v>0</v>
      </c>
      <c r="CZ511" s="38">
        <v>0</v>
      </c>
      <c r="DA511" s="38">
        <v>0</v>
      </c>
      <c r="DB511" s="38">
        <v>0</v>
      </c>
      <c r="DC511" s="38">
        <v>0</v>
      </c>
      <c r="DF511" t="s">
        <v>83</v>
      </c>
      <c r="DG511" s="38">
        <v>3.7307961329972709E-3</v>
      </c>
      <c r="DH511" s="38">
        <v>0</v>
      </c>
      <c r="DI511" s="38">
        <v>0</v>
      </c>
      <c r="DJ511" s="38">
        <v>0</v>
      </c>
      <c r="DK511" s="38">
        <v>0</v>
      </c>
      <c r="DL511" s="38">
        <v>0</v>
      </c>
      <c r="DM511" s="38">
        <v>0</v>
      </c>
      <c r="DN511" s="38">
        <v>0</v>
      </c>
      <c r="DO511" s="38">
        <f t="shared" ref="DO511:DO520" si="164">+SUM(DG511:DN511)</f>
        <v>3.7307961329972709E-3</v>
      </c>
      <c r="DQ511" s="38"/>
      <c r="DR511" s="38" t="s">
        <v>83</v>
      </c>
      <c r="DS511" s="38">
        <v>1.3973615264308561</v>
      </c>
      <c r="DT511" s="38">
        <v>0</v>
      </c>
      <c r="DU511" s="38">
        <v>0</v>
      </c>
      <c r="DV511" s="38">
        <v>0</v>
      </c>
      <c r="DW511" s="38">
        <v>0</v>
      </c>
      <c r="DX511" s="38"/>
      <c r="DY511" s="38">
        <v>0</v>
      </c>
      <c r="DZ511" s="38">
        <v>0</v>
      </c>
      <c r="EA511" s="38">
        <v>0</v>
      </c>
      <c r="EB511" s="38">
        <v>1.3973615264308561</v>
      </c>
      <c r="EE511" t="s">
        <v>109</v>
      </c>
      <c r="EF511" s="38">
        <v>0</v>
      </c>
      <c r="EG511" s="38">
        <v>0</v>
      </c>
      <c r="EH511" s="38">
        <v>0</v>
      </c>
      <c r="EI511" s="38">
        <v>0</v>
      </c>
      <c r="EJ511" s="38">
        <v>0</v>
      </c>
      <c r="EK511" s="38">
        <v>0</v>
      </c>
      <c r="EL511" s="38">
        <v>0</v>
      </c>
      <c r="EM511" s="38">
        <v>0</v>
      </c>
      <c r="EN511" s="38">
        <v>0</v>
      </c>
      <c r="EQ511" t="s">
        <v>109</v>
      </c>
      <c r="ER511" s="38">
        <v>0</v>
      </c>
      <c r="ES511" s="38">
        <v>0</v>
      </c>
      <c r="ET511" s="38">
        <v>0</v>
      </c>
      <c r="EU511" s="38">
        <v>0</v>
      </c>
      <c r="EV511" s="38">
        <v>0</v>
      </c>
      <c r="EW511" s="38">
        <v>0</v>
      </c>
      <c r="EX511" s="38">
        <v>0</v>
      </c>
      <c r="EY511" s="38">
        <v>0</v>
      </c>
      <c r="EZ511" s="38">
        <v>0</v>
      </c>
      <c r="FC511" t="s">
        <v>109</v>
      </c>
      <c r="FD511" s="38">
        <v>0</v>
      </c>
      <c r="FE511" s="38">
        <v>0.48613765939199999</v>
      </c>
      <c r="FF511" s="38">
        <v>0</v>
      </c>
      <c r="FG511" s="38">
        <v>0</v>
      </c>
      <c r="FH511" s="38">
        <v>0</v>
      </c>
      <c r="FI511" s="38">
        <v>0</v>
      </c>
      <c r="FJ511" s="38">
        <v>0</v>
      </c>
      <c r="FK511" s="38">
        <v>0</v>
      </c>
      <c r="FL511" s="38">
        <v>0.48613765939199999</v>
      </c>
      <c r="FP511" s="38"/>
      <c r="FQ511" s="38"/>
      <c r="FR511" s="38"/>
      <c r="FS511" s="38"/>
      <c r="FT511" s="38"/>
      <c r="FU511" s="38"/>
      <c r="FV511" s="38"/>
      <c r="GL511" s="38" t="s">
        <v>83</v>
      </c>
      <c r="GM511" s="38">
        <v>0</v>
      </c>
      <c r="GN511" s="38"/>
      <c r="GO511" s="38"/>
      <c r="GP511" s="38"/>
      <c r="GQ511" s="38"/>
      <c r="GR511" s="38"/>
      <c r="GS511" s="38"/>
      <c r="GT511" s="38"/>
      <c r="GU511" s="38">
        <v>0</v>
      </c>
      <c r="GX511" t="s">
        <v>83</v>
      </c>
      <c r="GY511" s="38">
        <v>0</v>
      </c>
      <c r="GZ511" s="38"/>
      <c r="HA511" s="38"/>
      <c r="HB511" s="38"/>
      <c r="HC511" s="38"/>
      <c r="HD511" s="38"/>
      <c r="HE511" s="38"/>
      <c r="HF511" s="38">
        <v>0</v>
      </c>
      <c r="HG511" s="38">
        <v>0</v>
      </c>
    </row>
    <row r="512" spans="1:216" ht="27" x14ac:dyDescent="0.25">
      <c r="A512" s="93"/>
      <c r="B512" s="96"/>
      <c r="C512" s="22" t="s">
        <v>79</v>
      </c>
      <c r="D512" s="75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7"/>
      <c r="V512" s="75">
        <f t="shared" ref="V512:V525" si="165">SUM(D512:T512)</f>
        <v>0</v>
      </c>
      <c r="W512" s="75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>
        <v>7.8979567835005255</v>
      </c>
      <c r="AN512" s="78">
        <f t="shared" ref="AN512:AN525" si="166">SUM(W512:AM512)</f>
        <v>7.8979567835005255</v>
      </c>
      <c r="AO512" s="78">
        <f t="shared" ref="AO512:AO525" si="167">+AN512+V512</f>
        <v>7.8979567835005255</v>
      </c>
      <c r="AR512" t="s">
        <v>86</v>
      </c>
      <c r="AS512" s="38">
        <v>2.20199165348199E-4</v>
      </c>
      <c r="AT512" s="38">
        <v>0</v>
      </c>
      <c r="AU512" s="38">
        <v>0.54847353141832067</v>
      </c>
      <c r="AV512" s="38">
        <v>1.6840068814781999</v>
      </c>
      <c r="AW512" s="38">
        <v>0</v>
      </c>
      <c r="AX512" s="38">
        <v>0</v>
      </c>
      <c r="AY512" s="38">
        <v>0</v>
      </c>
      <c r="AZ512" s="38">
        <v>0</v>
      </c>
      <c r="BA512" s="38">
        <v>0</v>
      </c>
      <c r="BB512" s="38">
        <v>0</v>
      </c>
      <c r="BC512" s="38">
        <v>0</v>
      </c>
      <c r="BD512" s="38">
        <v>2.2327006120618687</v>
      </c>
      <c r="BF512" s="38"/>
      <c r="BG512" s="38" t="s">
        <v>85</v>
      </c>
      <c r="BH512" s="38">
        <v>11.115802890935186</v>
      </c>
      <c r="BI512" s="38">
        <v>0</v>
      </c>
      <c r="BJ512" s="38">
        <v>0</v>
      </c>
      <c r="BK512" s="38">
        <v>0</v>
      </c>
      <c r="BL512" s="38">
        <v>0</v>
      </c>
      <c r="BM512" s="38">
        <v>0</v>
      </c>
      <c r="BN512" s="38">
        <v>0</v>
      </c>
      <c r="BO512" s="38">
        <v>0</v>
      </c>
      <c r="BP512" s="38">
        <v>0</v>
      </c>
      <c r="BQ512" s="38">
        <v>0</v>
      </c>
      <c r="BR512" s="38">
        <v>0</v>
      </c>
      <c r="BS512" s="38">
        <v>11.115802890935186</v>
      </c>
      <c r="BT512" s="38"/>
      <c r="BV512" t="s">
        <v>80</v>
      </c>
      <c r="BW512" s="38">
        <v>4.584268200700782</v>
      </c>
      <c r="BX512" s="38">
        <v>0</v>
      </c>
      <c r="BY512" s="38">
        <v>0</v>
      </c>
      <c r="BZ512" s="38">
        <v>0</v>
      </c>
      <c r="CA512" s="38">
        <v>0</v>
      </c>
      <c r="CB512" s="38">
        <v>0</v>
      </c>
      <c r="CC512" s="38">
        <v>0</v>
      </c>
      <c r="CD512" s="38">
        <v>0</v>
      </c>
      <c r="CE512" s="38"/>
      <c r="CF512" s="38">
        <v>0</v>
      </c>
      <c r="CG512" s="38">
        <v>0</v>
      </c>
      <c r="CH512" s="38">
        <v>0</v>
      </c>
      <c r="CI512" s="38">
        <v>0</v>
      </c>
      <c r="CJ512" s="38">
        <v>0</v>
      </c>
      <c r="CK512" s="38"/>
      <c r="CL512" s="38"/>
      <c r="CM512" s="38"/>
      <c r="CN512" s="38">
        <v>4.584268200700782</v>
      </c>
      <c r="CQ512" t="s">
        <v>83</v>
      </c>
      <c r="CR512" s="38">
        <v>0</v>
      </c>
      <c r="CS512" s="38">
        <v>0</v>
      </c>
      <c r="CT512" s="38">
        <v>0</v>
      </c>
      <c r="CU512" s="38">
        <v>0</v>
      </c>
      <c r="CV512" s="38">
        <v>0</v>
      </c>
      <c r="CW512" s="38">
        <v>0</v>
      </c>
      <c r="CX512" s="38">
        <v>0</v>
      </c>
      <c r="CY512" s="38">
        <v>0</v>
      </c>
      <c r="CZ512" s="38">
        <v>0</v>
      </c>
      <c r="DA512" s="38">
        <v>0</v>
      </c>
      <c r="DB512" s="38">
        <v>0</v>
      </c>
      <c r="DC512" s="38">
        <v>0</v>
      </c>
      <c r="DF512" t="s">
        <v>109</v>
      </c>
      <c r="DG512" s="38">
        <v>1.8461560590939932E-5</v>
      </c>
      <c r="DH512" s="38">
        <v>0.24953993860193985</v>
      </c>
      <c r="DI512" s="38">
        <v>0</v>
      </c>
      <c r="DJ512" s="38">
        <v>0.61540806113023006</v>
      </c>
      <c r="DK512" s="38">
        <v>5.6892908546141126E-3</v>
      </c>
      <c r="DL512" s="38">
        <v>0</v>
      </c>
      <c r="DM512" s="38">
        <v>0</v>
      </c>
      <c r="DN512" s="38">
        <v>0</v>
      </c>
      <c r="DO512" s="38">
        <f t="shared" si="164"/>
        <v>0.8706557521473749</v>
      </c>
      <c r="DQ512" s="38"/>
      <c r="DR512" s="38" t="s">
        <v>84</v>
      </c>
      <c r="DS512" s="38">
        <v>5.0509169214479213E-3</v>
      </c>
      <c r="DT512" s="38">
        <v>4.6561811620440187E-2</v>
      </c>
      <c r="DU512" s="38">
        <v>0</v>
      </c>
      <c r="DV512" s="38">
        <v>0.6702601133612216</v>
      </c>
      <c r="DW512" s="38">
        <v>1.2883412858039685E-3</v>
      </c>
      <c r="DX512" s="38"/>
      <c r="DY512" s="38">
        <v>0</v>
      </c>
      <c r="DZ512" s="38">
        <v>0</v>
      </c>
      <c r="EA512" s="38">
        <v>0</v>
      </c>
      <c r="EB512" s="38">
        <v>0.72316118318891376</v>
      </c>
      <c r="EE512" t="s">
        <v>85</v>
      </c>
      <c r="EF512" s="38">
        <v>0.14311241504294445</v>
      </c>
      <c r="EG512" s="38">
        <v>0</v>
      </c>
      <c r="EH512" s="38">
        <v>0</v>
      </c>
      <c r="EI512" s="38">
        <v>0</v>
      </c>
      <c r="EJ512" s="38">
        <v>0</v>
      </c>
      <c r="EK512" s="38">
        <v>0</v>
      </c>
      <c r="EL512" s="38">
        <v>0</v>
      </c>
      <c r="EM512" s="38">
        <v>0</v>
      </c>
      <c r="EN512" s="38">
        <v>0.14311241504294445</v>
      </c>
      <c r="EQ512" t="s">
        <v>85</v>
      </c>
      <c r="ER512" s="38">
        <v>0</v>
      </c>
      <c r="ES512" s="38">
        <v>0</v>
      </c>
      <c r="ET512" s="38">
        <v>0</v>
      </c>
      <c r="EU512" s="38">
        <v>0</v>
      </c>
      <c r="EV512" s="38">
        <v>0</v>
      </c>
      <c r="EW512" s="38">
        <v>0</v>
      </c>
      <c r="EX512" s="38">
        <v>0</v>
      </c>
      <c r="EY512" s="38">
        <v>0</v>
      </c>
      <c r="EZ512" s="38">
        <v>0</v>
      </c>
      <c r="FC512" t="s">
        <v>85</v>
      </c>
      <c r="FD512" s="38">
        <v>1.0748348988311796</v>
      </c>
      <c r="FE512" s="38">
        <v>0</v>
      </c>
      <c r="FF512" s="38">
        <v>0</v>
      </c>
      <c r="FG512" s="38">
        <v>0</v>
      </c>
      <c r="FH512" s="38">
        <v>0</v>
      </c>
      <c r="FI512" s="38">
        <v>0</v>
      </c>
      <c r="FJ512" s="38">
        <v>0</v>
      </c>
      <c r="FK512" s="38">
        <v>0</v>
      </c>
      <c r="FL512" s="38">
        <v>1.0748348988311796</v>
      </c>
      <c r="FP512" s="38"/>
      <c r="FQ512" s="38"/>
      <c r="FR512" s="38"/>
      <c r="FS512" s="38"/>
      <c r="FT512" s="38"/>
      <c r="FU512" s="38"/>
      <c r="FV512" s="38"/>
      <c r="GL512" s="38" t="s">
        <v>109</v>
      </c>
      <c r="GM512" s="38">
        <v>0</v>
      </c>
      <c r="GN512" s="38">
        <v>4.4476516730880009</v>
      </c>
      <c r="GO512" s="38">
        <v>0</v>
      </c>
      <c r="GP512" s="38">
        <v>0</v>
      </c>
      <c r="GQ512" s="38">
        <v>0</v>
      </c>
      <c r="GR512" s="38"/>
      <c r="GS512" s="38"/>
      <c r="GT512" s="38"/>
      <c r="GU512" s="38">
        <v>4.4476516730880009</v>
      </c>
      <c r="GX512" t="s">
        <v>109</v>
      </c>
      <c r="GY512" s="38">
        <v>0</v>
      </c>
      <c r="GZ512" s="38">
        <v>0</v>
      </c>
      <c r="HA512" s="38">
        <v>0</v>
      </c>
      <c r="HB512" s="38">
        <v>0</v>
      </c>
      <c r="HC512" s="38">
        <v>0</v>
      </c>
      <c r="HD512" s="38"/>
      <c r="HE512" s="38"/>
      <c r="HF512" s="38">
        <v>0</v>
      </c>
      <c r="HG512" s="38">
        <v>0</v>
      </c>
    </row>
    <row r="513" spans="1:215" x14ac:dyDescent="0.25">
      <c r="A513" s="93"/>
      <c r="B513" s="96"/>
      <c r="C513" s="23" t="s">
        <v>80</v>
      </c>
      <c r="D513" s="71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3"/>
      <c r="V513" s="71">
        <f t="shared" si="165"/>
        <v>0</v>
      </c>
      <c r="W513" s="71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>
        <v>4.584268200700782</v>
      </c>
      <c r="AN513" s="74">
        <f t="shared" si="166"/>
        <v>4.584268200700782</v>
      </c>
      <c r="AO513" s="74">
        <f t="shared" si="167"/>
        <v>4.584268200700782</v>
      </c>
      <c r="AR513" t="s">
        <v>104</v>
      </c>
      <c r="AS513" s="38">
        <v>0</v>
      </c>
      <c r="AT513" s="38">
        <v>0</v>
      </c>
      <c r="AU513" s="38">
        <v>0</v>
      </c>
      <c r="AV513" s="38">
        <v>0</v>
      </c>
      <c r="AW513" s="38">
        <v>0</v>
      </c>
      <c r="AX513" s="38">
        <v>0</v>
      </c>
      <c r="AY513" s="38">
        <v>0</v>
      </c>
      <c r="AZ513" s="38">
        <v>0</v>
      </c>
      <c r="BA513" s="38">
        <v>0</v>
      </c>
      <c r="BB513" s="38">
        <v>0</v>
      </c>
      <c r="BC513" s="38">
        <v>0</v>
      </c>
      <c r="BD513" s="38">
        <v>0</v>
      </c>
      <c r="BF513" s="38"/>
      <c r="BG513" s="38" t="s">
        <v>86</v>
      </c>
      <c r="BH513" s="38">
        <v>1.5901115678055089</v>
      </c>
      <c r="BI513" s="38">
        <v>0</v>
      </c>
      <c r="BJ513" s="38">
        <v>0</v>
      </c>
      <c r="BK513" s="38">
        <v>1.6711483644717766</v>
      </c>
      <c r="BL513" s="38">
        <v>0</v>
      </c>
      <c r="BM513" s="38">
        <v>1.3114082450484592</v>
      </c>
      <c r="BN513" s="38">
        <v>0</v>
      </c>
      <c r="BO513" s="38">
        <v>0</v>
      </c>
      <c r="BP513" s="38">
        <v>0</v>
      </c>
      <c r="BQ513" s="38">
        <v>0</v>
      </c>
      <c r="BR513" s="38">
        <v>0</v>
      </c>
      <c r="BS513" s="38">
        <v>4.5726681773257445</v>
      </c>
      <c r="BT513" s="38"/>
      <c r="BV513" t="s">
        <v>81</v>
      </c>
      <c r="BW513" s="38">
        <v>75.163989817157102</v>
      </c>
      <c r="BX513" s="38">
        <v>0</v>
      </c>
      <c r="BY513" s="38">
        <v>0</v>
      </c>
      <c r="BZ513" s="38">
        <v>0</v>
      </c>
      <c r="CA513" s="38">
        <v>0</v>
      </c>
      <c r="CB513" s="38">
        <v>0</v>
      </c>
      <c r="CC513" s="38">
        <v>0</v>
      </c>
      <c r="CD513" s="38">
        <v>0</v>
      </c>
      <c r="CE513" s="38"/>
      <c r="CF513" s="38">
        <v>0</v>
      </c>
      <c r="CG513" s="38">
        <v>0</v>
      </c>
      <c r="CH513" s="38">
        <v>0</v>
      </c>
      <c r="CI513" s="38">
        <v>0</v>
      </c>
      <c r="CJ513" s="38">
        <v>0</v>
      </c>
      <c r="CK513" s="38"/>
      <c r="CL513" s="38"/>
      <c r="CM513" s="38"/>
      <c r="CN513" s="38">
        <v>75.163989817157102</v>
      </c>
      <c r="CQ513" t="s">
        <v>84</v>
      </c>
      <c r="CR513" s="38">
        <v>0</v>
      </c>
      <c r="CS513" s="38">
        <v>0</v>
      </c>
      <c r="CT513" s="38">
        <v>0</v>
      </c>
      <c r="CU513" s="38">
        <v>0</v>
      </c>
      <c r="CV513" s="38">
        <v>0</v>
      </c>
      <c r="CW513" s="38">
        <v>0</v>
      </c>
      <c r="CX513" s="38">
        <v>0</v>
      </c>
      <c r="CY513" s="38">
        <v>0</v>
      </c>
      <c r="CZ513" s="38">
        <v>0</v>
      </c>
      <c r="DA513" s="38">
        <v>0</v>
      </c>
      <c r="DB513" s="38">
        <v>0</v>
      </c>
      <c r="DC513" s="38">
        <v>0</v>
      </c>
      <c r="DF513" t="s">
        <v>85</v>
      </c>
      <c r="DG513" s="38">
        <v>1.4939544841296514E-2</v>
      </c>
      <c r="DH513" s="38">
        <v>0</v>
      </c>
      <c r="DI513" s="38">
        <v>0</v>
      </c>
      <c r="DJ513" s="38">
        <v>0</v>
      </c>
      <c r="DK513" s="38">
        <v>0</v>
      </c>
      <c r="DL513" s="38">
        <v>0</v>
      </c>
      <c r="DM513" s="38">
        <v>0</v>
      </c>
      <c r="DN513" s="38">
        <v>0</v>
      </c>
      <c r="DO513" s="38">
        <f t="shared" si="164"/>
        <v>1.4939544841296514E-2</v>
      </c>
      <c r="DQ513" s="38"/>
      <c r="DR513" s="38" t="s">
        <v>117</v>
      </c>
      <c r="DS513" s="38"/>
      <c r="DT513" s="38"/>
      <c r="DU513" s="38"/>
      <c r="DV513" s="38"/>
      <c r="DW513" s="38"/>
      <c r="DX513" s="38"/>
      <c r="DY513" s="38"/>
      <c r="DZ513" s="38"/>
      <c r="EA513" s="38"/>
      <c r="EB513" s="38">
        <v>0</v>
      </c>
      <c r="EE513" t="s">
        <v>86</v>
      </c>
      <c r="EF513" s="38">
        <v>0</v>
      </c>
      <c r="EG513" s="38">
        <v>0</v>
      </c>
      <c r="EH513" s="38">
        <v>0</v>
      </c>
      <c r="EI513" s="38">
        <v>0</v>
      </c>
      <c r="EJ513" s="38">
        <v>0</v>
      </c>
      <c r="EK513" s="38">
        <v>0</v>
      </c>
      <c r="EL513" s="38">
        <v>0</v>
      </c>
      <c r="EM513" s="38">
        <v>0</v>
      </c>
      <c r="EN513" s="38">
        <v>0</v>
      </c>
      <c r="EQ513" t="s">
        <v>86</v>
      </c>
      <c r="ER513" s="38">
        <v>0</v>
      </c>
      <c r="ES513" s="38">
        <v>0</v>
      </c>
      <c r="ET513" s="38">
        <v>0</v>
      </c>
      <c r="EU513" s="38">
        <v>0</v>
      </c>
      <c r="EV513" s="38">
        <v>0</v>
      </c>
      <c r="EW513" s="38">
        <v>0</v>
      </c>
      <c r="EX513" s="38">
        <v>0</v>
      </c>
      <c r="EY513" s="38">
        <v>0</v>
      </c>
      <c r="EZ513" s="38">
        <v>0</v>
      </c>
      <c r="FC513" t="s">
        <v>86</v>
      </c>
      <c r="FD513" s="38">
        <v>0</v>
      </c>
      <c r="FE513" s="38">
        <v>0</v>
      </c>
      <c r="FF513" s="38">
        <v>0</v>
      </c>
      <c r="FG513" s="38">
        <v>0</v>
      </c>
      <c r="FH513" s="38">
        <v>0</v>
      </c>
      <c r="FI513" s="38">
        <v>0</v>
      </c>
      <c r="FJ513" s="38">
        <v>0</v>
      </c>
      <c r="FK513" s="38">
        <v>0</v>
      </c>
      <c r="FL513" s="38">
        <v>0</v>
      </c>
      <c r="FP513" s="38"/>
      <c r="FQ513" s="38"/>
      <c r="FR513" s="38"/>
      <c r="FS513" s="38"/>
      <c r="FT513" s="38"/>
      <c r="FU513" s="38"/>
      <c r="FV513" s="38"/>
      <c r="GL513" s="38" t="s">
        <v>85</v>
      </c>
      <c r="GM513" s="38">
        <v>0</v>
      </c>
      <c r="GO513" s="38"/>
      <c r="GP513" s="38"/>
      <c r="GQ513" s="38"/>
      <c r="GR513" s="38"/>
      <c r="GS513" s="38"/>
      <c r="GT513" s="38"/>
      <c r="GU513" s="38">
        <v>0</v>
      </c>
      <c r="GX513" t="s">
        <v>121</v>
      </c>
      <c r="GY513" s="38">
        <v>0</v>
      </c>
      <c r="GZ513" s="38"/>
      <c r="HA513" s="38"/>
      <c r="HB513" s="38"/>
      <c r="HC513" s="38"/>
      <c r="HD513" s="38"/>
      <c r="HE513" s="38"/>
      <c r="HF513" s="38">
        <v>0</v>
      </c>
      <c r="HG513" s="38">
        <v>0</v>
      </c>
    </row>
    <row r="514" spans="1:215" ht="18" x14ac:dyDescent="0.25">
      <c r="A514" s="93"/>
      <c r="B514" s="96"/>
      <c r="C514" s="22" t="s">
        <v>81</v>
      </c>
      <c r="D514" s="75"/>
      <c r="E514" s="76"/>
      <c r="F514" s="76"/>
      <c r="G514" s="76"/>
      <c r="H514" s="76"/>
      <c r="I514" s="76"/>
      <c r="J514" s="76"/>
      <c r="K514" s="76">
        <v>0</v>
      </c>
      <c r="L514" s="76"/>
      <c r="M514" s="76"/>
      <c r="N514" s="76"/>
      <c r="O514" s="76"/>
      <c r="P514" s="76"/>
      <c r="Q514" s="76"/>
      <c r="R514" s="76"/>
      <c r="S514" s="76"/>
      <c r="T514" s="76"/>
      <c r="U514" s="77"/>
      <c r="V514" s="75">
        <f t="shared" si="165"/>
        <v>0</v>
      </c>
      <c r="W514" s="75"/>
      <c r="X514" s="76"/>
      <c r="Y514" s="76"/>
      <c r="Z514" s="76">
        <v>5.4769237527265737E-12</v>
      </c>
      <c r="AA514" s="76">
        <v>18.160181643563778</v>
      </c>
      <c r="AB514" s="76">
        <v>2.7071595430236597</v>
      </c>
      <c r="AC514" s="76">
        <v>0</v>
      </c>
      <c r="AD514" s="76">
        <v>72.763232336716783</v>
      </c>
      <c r="AE514" s="76"/>
      <c r="AF514" s="76">
        <v>1.5267074413863404E-2</v>
      </c>
      <c r="AG514" s="76"/>
      <c r="AH514" s="76"/>
      <c r="AI514" s="76"/>
      <c r="AJ514" s="76"/>
      <c r="AK514" s="76">
        <v>0</v>
      </c>
      <c r="AL514" s="76"/>
      <c r="AM514" s="76">
        <v>128.17413713004345</v>
      </c>
      <c r="AN514" s="78">
        <f t="shared" si="166"/>
        <v>221.81997772776703</v>
      </c>
      <c r="AO514" s="78">
        <f t="shared" si="167"/>
        <v>221.81997772776703</v>
      </c>
      <c r="AR514" t="s">
        <v>108</v>
      </c>
      <c r="AS514" s="38">
        <v>1.7233643270131662</v>
      </c>
      <c r="AT514" s="38">
        <v>0</v>
      </c>
      <c r="AU514" s="38">
        <v>0</v>
      </c>
      <c r="AV514" s="38">
        <v>0</v>
      </c>
      <c r="AW514" s="38">
        <v>0</v>
      </c>
      <c r="AX514" s="38">
        <v>0</v>
      </c>
      <c r="AY514" s="38">
        <v>0</v>
      </c>
      <c r="AZ514" s="38">
        <v>0</v>
      </c>
      <c r="BA514" s="38">
        <v>0</v>
      </c>
      <c r="BB514" s="38">
        <v>0</v>
      </c>
      <c r="BC514" s="38">
        <v>0</v>
      </c>
      <c r="BD514" s="38">
        <v>1.7233643270131662</v>
      </c>
      <c r="BF514" s="38"/>
      <c r="BG514" s="38" t="s">
        <v>87</v>
      </c>
      <c r="BH514" s="38">
        <v>1.5435567146733924E-2</v>
      </c>
      <c r="BI514" s="38">
        <v>0</v>
      </c>
      <c r="BJ514" s="38">
        <v>0</v>
      </c>
      <c r="BK514" s="38">
        <v>0</v>
      </c>
      <c r="BL514" s="38">
        <v>0</v>
      </c>
      <c r="BM514" s="38">
        <v>0</v>
      </c>
      <c r="BN514" s="38">
        <v>6.309969249323702E-2</v>
      </c>
      <c r="BO514" s="38">
        <v>0</v>
      </c>
      <c r="BP514" s="38">
        <v>0</v>
      </c>
      <c r="BQ514" s="38">
        <v>0</v>
      </c>
      <c r="BR514" s="38">
        <v>0</v>
      </c>
      <c r="BS514" s="38">
        <v>7.8535259639970947E-2</v>
      </c>
      <c r="BT514" s="38"/>
      <c r="BV514" t="s">
        <v>83</v>
      </c>
      <c r="BW514" s="38">
        <v>2.1404827533051884</v>
      </c>
      <c r="BX514" s="38">
        <v>0</v>
      </c>
      <c r="BY514" s="38">
        <v>0</v>
      </c>
      <c r="BZ514" s="38">
        <v>0</v>
      </c>
      <c r="CA514" s="38">
        <v>0</v>
      </c>
      <c r="CB514" s="38">
        <v>0</v>
      </c>
      <c r="CC514" s="38">
        <v>0</v>
      </c>
      <c r="CD514" s="38">
        <v>0</v>
      </c>
      <c r="CE514" s="38"/>
      <c r="CF514" s="38">
        <v>0</v>
      </c>
      <c r="CG514" s="38">
        <v>0</v>
      </c>
      <c r="CH514" s="38">
        <v>0</v>
      </c>
      <c r="CI514" s="38">
        <v>0</v>
      </c>
      <c r="CJ514" s="38">
        <v>0</v>
      </c>
      <c r="CK514" s="38"/>
      <c r="CL514" s="38"/>
      <c r="CM514" s="38"/>
      <c r="CN514" s="38">
        <v>2.1404827533051884</v>
      </c>
      <c r="CQ514" t="s">
        <v>85</v>
      </c>
      <c r="CR514" s="38">
        <v>0</v>
      </c>
      <c r="CS514" s="38">
        <v>0</v>
      </c>
      <c r="CT514" s="38">
        <v>0</v>
      </c>
      <c r="CU514" s="38">
        <v>0</v>
      </c>
      <c r="CV514" s="38">
        <v>0</v>
      </c>
      <c r="CW514" s="38">
        <v>0</v>
      </c>
      <c r="CX514" s="38">
        <v>0</v>
      </c>
      <c r="CY514" s="38">
        <v>0</v>
      </c>
      <c r="CZ514" s="38">
        <v>0</v>
      </c>
      <c r="DA514" s="38">
        <v>0</v>
      </c>
      <c r="DB514" s="38">
        <v>0</v>
      </c>
      <c r="DC514" s="38">
        <v>0</v>
      </c>
      <c r="DF514" t="s">
        <v>86</v>
      </c>
      <c r="DG514" s="38">
        <v>0</v>
      </c>
      <c r="DH514" s="38">
        <v>0</v>
      </c>
      <c r="DI514" s="38">
        <v>0</v>
      </c>
      <c r="DJ514" s="38">
        <v>0</v>
      </c>
      <c r="DK514" s="38">
        <v>0</v>
      </c>
      <c r="DL514" s="38">
        <v>0</v>
      </c>
      <c r="DM514" s="38">
        <v>0</v>
      </c>
      <c r="DN514" s="38">
        <v>0</v>
      </c>
      <c r="DO514" s="38">
        <f t="shared" si="164"/>
        <v>0</v>
      </c>
      <c r="DQ514" s="38"/>
      <c r="DR514" s="38" t="s">
        <v>85</v>
      </c>
      <c r="DS514" s="38">
        <v>0.13002018860220987</v>
      </c>
      <c r="DT514" s="38">
        <v>0</v>
      </c>
      <c r="DU514" s="38">
        <v>0</v>
      </c>
      <c r="DV514" s="38">
        <v>0</v>
      </c>
      <c r="DW514" s="38">
        <v>0</v>
      </c>
      <c r="DX514" s="38"/>
      <c r="DY514" s="38">
        <v>0</v>
      </c>
      <c r="DZ514" s="38">
        <v>0</v>
      </c>
      <c r="EA514" s="38">
        <v>0</v>
      </c>
      <c r="EB514" s="38">
        <v>0.13002018860220987</v>
      </c>
      <c r="EE514" t="s">
        <v>87</v>
      </c>
      <c r="EF514" s="38">
        <v>0</v>
      </c>
      <c r="EG514" s="38">
        <v>0</v>
      </c>
      <c r="EH514" s="38">
        <v>0</v>
      </c>
      <c r="EI514" s="38">
        <v>0</v>
      </c>
      <c r="EJ514" s="38">
        <v>0</v>
      </c>
      <c r="EK514" s="38">
        <v>0</v>
      </c>
      <c r="EL514" s="38">
        <v>0</v>
      </c>
      <c r="EM514" s="38">
        <v>0</v>
      </c>
      <c r="EN514" s="38">
        <v>0</v>
      </c>
      <c r="EQ514" t="s">
        <v>87</v>
      </c>
      <c r="ER514" s="38">
        <v>0</v>
      </c>
      <c r="ES514" s="38">
        <v>0</v>
      </c>
      <c r="ET514" s="38">
        <v>0</v>
      </c>
      <c r="EU514" s="38">
        <v>0</v>
      </c>
      <c r="EV514" s="38">
        <v>0</v>
      </c>
      <c r="EW514" s="38">
        <v>0</v>
      </c>
      <c r="EX514" s="38">
        <v>0</v>
      </c>
      <c r="EY514" s="38">
        <v>0</v>
      </c>
      <c r="EZ514" s="38">
        <v>0</v>
      </c>
      <c r="FC514" t="s">
        <v>87</v>
      </c>
      <c r="FD514" s="38">
        <v>0</v>
      </c>
      <c r="FE514" s="38">
        <v>0</v>
      </c>
      <c r="FF514" s="38">
        <v>0</v>
      </c>
      <c r="FG514" s="38">
        <v>0</v>
      </c>
      <c r="FH514" s="38">
        <v>0</v>
      </c>
      <c r="FI514" s="38">
        <v>0</v>
      </c>
      <c r="FJ514" s="38">
        <v>0</v>
      </c>
      <c r="FK514" s="38">
        <v>0</v>
      </c>
      <c r="FL514" s="38">
        <v>0</v>
      </c>
      <c r="FP514" s="38"/>
      <c r="FQ514" s="38"/>
      <c r="FR514" s="38"/>
      <c r="FS514" s="38"/>
      <c r="FT514" s="38"/>
      <c r="FU514" s="38"/>
      <c r="FV514" s="38"/>
      <c r="GL514" s="38" t="s">
        <v>87</v>
      </c>
      <c r="GM514" s="38"/>
      <c r="GN514" s="38"/>
      <c r="GO514" s="38">
        <v>0</v>
      </c>
      <c r="GP514" s="38"/>
      <c r="GQ514" s="38"/>
      <c r="GR514" s="38"/>
      <c r="GS514" s="38"/>
      <c r="GT514" s="38"/>
      <c r="GU514" s="38">
        <v>0</v>
      </c>
      <c r="GX514" t="s">
        <v>86</v>
      </c>
      <c r="GY514" s="38"/>
      <c r="GZ514" s="38"/>
      <c r="HA514" s="38"/>
      <c r="HB514" s="38">
        <v>0</v>
      </c>
      <c r="HC514" s="38"/>
      <c r="HD514" s="38"/>
      <c r="HE514" s="38"/>
      <c r="HF514" s="38">
        <v>0</v>
      </c>
      <c r="HG514" s="38">
        <v>0</v>
      </c>
    </row>
    <row r="515" spans="1:215" ht="18" x14ac:dyDescent="0.25">
      <c r="A515" s="93"/>
      <c r="B515" s="96"/>
      <c r="C515" s="23" t="s">
        <v>82</v>
      </c>
      <c r="D515" s="71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3"/>
      <c r="V515" s="71">
        <f t="shared" si="165"/>
        <v>0</v>
      </c>
      <c r="W515" s="71"/>
      <c r="X515" s="72"/>
      <c r="Y515" s="72"/>
      <c r="Z515" s="72">
        <v>78.801560678105332</v>
      </c>
      <c r="AA515" s="72">
        <v>127.15575890703268</v>
      </c>
      <c r="AB515" s="72">
        <v>0</v>
      </c>
      <c r="AC515" s="72">
        <v>0</v>
      </c>
      <c r="AD515" s="72">
        <v>304.1458055254206</v>
      </c>
      <c r="AE515" s="72"/>
      <c r="AF515" s="72">
        <v>0</v>
      </c>
      <c r="AG515" s="72"/>
      <c r="AH515" s="72"/>
      <c r="AI515" s="72"/>
      <c r="AJ515" s="72"/>
      <c r="AK515" s="72">
        <v>0</v>
      </c>
      <c r="AL515" s="72"/>
      <c r="AM515" s="72">
        <v>0</v>
      </c>
      <c r="AN515" s="74">
        <f t="shared" si="166"/>
        <v>510.10312511055861</v>
      </c>
      <c r="AO515" s="74">
        <f t="shared" si="167"/>
        <v>510.10312511055861</v>
      </c>
      <c r="AR515" t="s">
        <v>85</v>
      </c>
      <c r="AS515" s="38">
        <v>65.785989525652653</v>
      </c>
      <c r="AT515" s="38">
        <v>0</v>
      </c>
      <c r="AU515" s="38">
        <v>0</v>
      </c>
      <c r="AV515" s="38">
        <v>0</v>
      </c>
      <c r="AW515" s="38">
        <v>0</v>
      </c>
      <c r="AX515" s="38">
        <v>0</v>
      </c>
      <c r="AY515" s="38">
        <v>0</v>
      </c>
      <c r="AZ515" s="38">
        <v>0</v>
      </c>
      <c r="BA515" s="38">
        <v>0</v>
      </c>
      <c r="BB515" s="38">
        <v>0</v>
      </c>
      <c r="BC515" s="38">
        <v>0</v>
      </c>
      <c r="BD515" s="38">
        <v>65.785989525652653</v>
      </c>
      <c r="BF515" s="38"/>
      <c r="BG515" s="38" t="s">
        <v>88</v>
      </c>
      <c r="BH515" s="38">
        <v>8.4663327133787813</v>
      </c>
      <c r="BI515" s="38">
        <v>0</v>
      </c>
      <c r="BJ515" s="38">
        <v>0</v>
      </c>
      <c r="BK515" s="38">
        <v>0</v>
      </c>
      <c r="BL515" s="38">
        <v>0</v>
      </c>
      <c r="BM515" s="38">
        <v>0</v>
      </c>
      <c r="BN515" s="38">
        <v>0</v>
      </c>
      <c r="BO515" s="38">
        <v>0</v>
      </c>
      <c r="BP515" s="38">
        <v>0</v>
      </c>
      <c r="BQ515" s="38">
        <v>0</v>
      </c>
      <c r="BR515" s="38">
        <v>0</v>
      </c>
      <c r="BS515" s="38">
        <v>8.4663327133787813</v>
      </c>
      <c r="BT515" s="38"/>
      <c r="BV515" t="s">
        <v>84</v>
      </c>
      <c r="BW515" s="38">
        <v>0.18961412451197734</v>
      </c>
      <c r="BX515" s="38">
        <v>0.42412615696938261</v>
      </c>
      <c r="BY515" s="38">
        <v>0</v>
      </c>
      <c r="BZ515" s="38">
        <v>0.79376908791761913</v>
      </c>
      <c r="CA515" s="38">
        <v>3.0220116768794898E-2</v>
      </c>
      <c r="CB515" s="38">
        <v>0</v>
      </c>
      <c r="CC515" s="38">
        <v>0</v>
      </c>
      <c r="CD515" s="38">
        <v>0</v>
      </c>
      <c r="CE515" s="38"/>
      <c r="CF515" s="38">
        <v>0</v>
      </c>
      <c r="CG515" s="38">
        <v>0</v>
      </c>
      <c r="CH515" s="38">
        <v>0</v>
      </c>
      <c r="CI515" s="38">
        <v>0</v>
      </c>
      <c r="CJ515" s="38">
        <v>0</v>
      </c>
      <c r="CK515" s="38"/>
      <c r="CL515" s="38">
        <v>0</v>
      </c>
      <c r="CM515" s="38">
        <v>0</v>
      </c>
      <c r="CN515" s="38">
        <v>1.4377294861677741</v>
      </c>
      <c r="CQ515" t="s">
        <v>86</v>
      </c>
      <c r="CR515" s="38">
        <v>0</v>
      </c>
      <c r="CS515" s="38">
        <v>0</v>
      </c>
      <c r="CT515" s="38">
        <v>0</v>
      </c>
      <c r="CU515" s="38">
        <v>0</v>
      </c>
      <c r="CV515" s="38">
        <v>0</v>
      </c>
      <c r="CW515" s="38">
        <v>0</v>
      </c>
      <c r="CX515" s="38">
        <v>0</v>
      </c>
      <c r="CY515" s="38">
        <v>0</v>
      </c>
      <c r="CZ515" s="38">
        <v>0</v>
      </c>
      <c r="DA515" s="38">
        <v>0</v>
      </c>
      <c r="DB515" s="38">
        <v>0</v>
      </c>
      <c r="DC515" s="38">
        <v>0</v>
      </c>
      <c r="DF515" t="s">
        <v>87</v>
      </c>
      <c r="DG515" s="38">
        <v>7.8710500891239453E-3</v>
      </c>
      <c r="DH515" s="38">
        <v>0</v>
      </c>
      <c r="DI515" s="38">
        <v>0</v>
      </c>
      <c r="DJ515" s="38">
        <v>0</v>
      </c>
      <c r="DK515" s="38">
        <v>0</v>
      </c>
      <c r="DL515" s="38">
        <v>0</v>
      </c>
      <c r="DM515" s="38">
        <v>0</v>
      </c>
      <c r="DN515" s="38">
        <v>0</v>
      </c>
      <c r="DO515" s="38">
        <f t="shared" si="164"/>
        <v>7.8710500891239453E-3</v>
      </c>
      <c r="DQ515" s="38"/>
      <c r="DR515" s="38" t="s">
        <v>86</v>
      </c>
      <c r="DS515" s="38">
        <v>5.1444763039562413E-2</v>
      </c>
      <c r="DT515" s="38">
        <v>0</v>
      </c>
      <c r="DU515" s="38">
        <v>0</v>
      </c>
      <c r="DV515" s="38">
        <v>2.8821574900376748E-2</v>
      </c>
      <c r="DW515" s="38">
        <v>0</v>
      </c>
      <c r="DX515" s="38"/>
      <c r="DY515" s="38">
        <v>3.7270171682686384E-2</v>
      </c>
      <c r="DZ515" s="38">
        <v>0</v>
      </c>
      <c r="EA515" s="38">
        <v>0</v>
      </c>
      <c r="EB515" s="38">
        <v>0.11753650962262555</v>
      </c>
      <c r="EE515" t="s">
        <v>88</v>
      </c>
      <c r="EF515" s="38">
        <v>0.17221155503421737</v>
      </c>
      <c r="EG515" s="38">
        <v>0</v>
      </c>
      <c r="EH515" s="38">
        <v>0</v>
      </c>
      <c r="EI515" s="38">
        <v>0</v>
      </c>
      <c r="EJ515" s="38">
        <v>0</v>
      </c>
      <c r="EK515" s="38">
        <v>0</v>
      </c>
      <c r="EL515" s="38">
        <v>0</v>
      </c>
      <c r="EM515" s="38">
        <v>0</v>
      </c>
      <c r="EN515" s="38">
        <v>0.17221155503421737</v>
      </c>
      <c r="EQ515" t="s">
        <v>88</v>
      </c>
      <c r="ER515" s="38">
        <v>0.53550240307200003</v>
      </c>
      <c r="ES515" s="38">
        <v>0</v>
      </c>
      <c r="ET515" s="38">
        <v>0</v>
      </c>
      <c r="EU515" s="38">
        <v>0</v>
      </c>
      <c r="EV515" s="38">
        <v>0</v>
      </c>
      <c r="EW515" s="38">
        <v>0</v>
      </c>
      <c r="EX515" s="38">
        <v>0</v>
      </c>
      <c r="EY515" s="38">
        <v>0</v>
      </c>
      <c r="EZ515" s="38">
        <v>0.53550240307200003</v>
      </c>
      <c r="FC515" t="s">
        <v>88</v>
      </c>
      <c r="FD515" s="38">
        <v>0.30597245423404135</v>
      </c>
      <c r="FE515" s="38">
        <v>0</v>
      </c>
      <c r="FF515" s="38">
        <v>0</v>
      </c>
      <c r="FG515" s="38">
        <v>0</v>
      </c>
      <c r="FH515" s="38">
        <v>0</v>
      </c>
      <c r="FI515" s="38">
        <v>0</v>
      </c>
      <c r="FJ515" s="38">
        <v>0</v>
      </c>
      <c r="FK515" s="38">
        <v>0</v>
      </c>
      <c r="FL515" s="38">
        <v>0.30597245423404135</v>
      </c>
      <c r="FP515" s="38"/>
      <c r="FQ515" s="38"/>
      <c r="FR515" s="38"/>
      <c r="FS515" s="38"/>
      <c r="FT515" s="38"/>
      <c r="FU515" s="38"/>
      <c r="FV515" s="38"/>
      <c r="GL515" s="38" t="s">
        <v>88</v>
      </c>
      <c r="GM515" s="38">
        <v>0</v>
      </c>
      <c r="GN515" s="38"/>
      <c r="GO515" s="38"/>
      <c r="GP515" s="38"/>
      <c r="GQ515" s="38"/>
      <c r="GR515" s="38"/>
      <c r="GS515" s="38"/>
      <c r="GT515" s="38"/>
      <c r="GU515" s="38">
        <v>0</v>
      </c>
      <c r="GX515" t="s">
        <v>122</v>
      </c>
      <c r="GY515" s="38">
        <v>0</v>
      </c>
      <c r="GZ515" s="38"/>
      <c r="HA515" s="38"/>
      <c r="HB515" s="38"/>
      <c r="HC515" s="38"/>
      <c r="HD515" s="38"/>
      <c r="HE515" s="38"/>
      <c r="HF515" s="38">
        <v>0</v>
      </c>
      <c r="HG515" s="38">
        <v>0</v>
      </c>
    </row>
    <row r="516" spans="1:215" x14ac:dyDescent="0.25">
      <c r="A516" s="93"/>
      <c r="B516" s="96"/>
      <c r="C516" s="22" t="s">
        <v>83</v>
      </c>
      <c r="D516" s="75"/>
      <c r="E516" s="79"/>
      <c r="F516" s="79"/>
      <c r="G516" s="79"/>
      <c r="H516" s="79"/>
      <c r="I516" s="80"/>
      <c r="J516" s="76"/>
      <c r="K516" s="79"/>
      <c r="L516" s="79"/>
      <c r="M516" s="79"/>
      <c r="N516" s="79"/>
      <c r="O516" s="80"/>
      <c r="P516" s="76"/>
      <c r="Q516" s="79"/>
      <c r="R516" s="79"/>
      <c r="S516" s="79"/>
      <c r="T516" s="79"/>
      <c r="U516" s="81"/>
      <c r="V516" s="75">
        <f t="shared" si="165"/>
        <v>0</v>
      </c>
      <c r="W516" s="82"/>
      <c r="X516" s="79"/>
      <c r="Y516" s="79"/>
      <c r="Z516" s="79"/>
      <c r="AA516" s="80"/>
      <c r="AB516" s="76"/>
      <c r="AC516" s="79"/>
      <c r="AD516" s="79"/>
      <c r="AE516" s="79"/>
      <c r="AF516" s="79"/>
      <c r="AG516" s="79"/>
      <c r="AH516" s="80"/>
      <c r="AI516" s="76"/>
      <c r="AJ516" s="79"/>
      <c r="AK516" s="79"/>
      <c r="AL516" s="79"/>
      <c r="AM516" s="79">
        <v>42.944015749479192</v>
      </c>
      <c r="AN516" s="83">
        <f t="shared" si="166"/>
        <v>42.944015749479192</v>
      </c>
      <c r="AO516" s="78">
        <f t="shared" si="167"/>
        <v>42.944015749479192</v>
      </c>
      <c r="AR516" t="s">
        <v>91</v>
      </c>
      <c r="AS516" s="38">
        <v>114.97922448148871</v>
      </c>
      <c r="AT516" s="38">
        <v>0</v>
      </c>
      <c r="AU516" s="38">
        <v>0</v>
      </c>
      <c r="AV516" s="38">
        <v>0</v>
      </c>
      <c r="AW516" s="38">
        <v>0</v>
      </c>
      <c r="AX516" s="38">
        <v>0</v>
      </c>
      <c r="AY516" s="38">
        <v>0</v>
      </c>
      <c r="AZ516" s="38">
        <v>0</v>
      </c>
      <c r="BA516" s="38">
        <v>0</v>
      </c>
      <c r="BB516" s="38">
        <v>0</v>
      </c>
      <c r="BC516" s="38">
        <v>0</v>
      </c>
      <c r="BD516" s="38">
        <v>114.97922448148871</v>
      </c>
      <c r="BF516" s="38"/>
      <c r="BG516" s="38" t="s">
        <v>89</v>
      </c>
      <c r="BH516" s="38">
        <v>1.1387169610262473</v>
      </c>
      <c r="BI516" s="38">
        <v>0</v>
      </c>
      <c r="BJ516" s="38">
        <v>0</v>
      </c>
      <c r="BK516" s="38">
        <v>0</v>
      </c>
      <c r="BL516" s="38">
        <v>0</v>
      </c>
      <c r="BM516" s="38">
        <v>0</v>
      </c>
      <c r="BN516" s="38">
        <v>0</v>
      </c>
      <c r="BO516" s="38">
        <v>0</v>
      </c>
      <c r="BP516" s="38">
        <v>0</v>
      </c>
      <c r="BQ516" s="38">
        <v>0</v>
      </c>
      <c r="BR516" s="38">
        <v>0</v>
      </c>
      <c r="BS516" s="38">
        <v>1.1387169610262473</v>
      </c>
      <c r="BT516" s="38"/>
      <c r="BV516" t="s">
        <v>85</v>
      </c>
      <c r="BW516" s="38">
        <v>0.21197445385619629</v>
      </c>
      <c r="BX516" s="38">
        <v>0</v>
      </c>
      <c r="BY516" s="38">
        <v>0</v>
      </c>
      <c r="BZ516" s="38">
        <v>0</v>
      </c>
      <c r="CA516" s="38">
        <v>0</v>
      </c>
      <c r="CB516" s="38">
        <v>0</v>
      </c>
      <c r="CC516" s="38">
        <v>0</v>
      </c>
      <c r="CD516" s="38">
        <v>0</v>
      </c>
      <c r="CE516" s="38"/>
      <c r="CF516" s="38">
        <v>0</v>
      </c>
      <c r="CG516" s="38">
        <v>0</v>
      </c>
      <c r="CH516" s="38">
        <v>0</v>
      </c>
      <c r="CI516" s="38">
        <v>0</v>
      </c>
      <c r="CJ516" s="38">
        <v>0</v>
      </c>
      <c r="CK516" s="38"/>
      <c r="CL516" s="38">
        <v>0</v>
      </c>
      <c r="CM516" s="38">
        <v>0</v>
      </c>
      <c r="CN516" s="38">
        <v>0.21197445385619629</v>
      </c>
      <c r="CQ516" t="s">
        <v>87</v>
      </c>
      <c r="CR516" s="38">
        <v>0</v>
      </c>
      <c r="CS516" s="38">
        <v>0</v>
      </c>
      <c r="CT516" s="38">
        <v>0</v>
      </c>
      <c r="CU516" s="38">
        <v>0</v>
      </c>
      <c r="CV516" s="38">
        <v>0</v>
      </c>
      <c r="CW516" s="38">
        <v>0</v>
      </c>
      <c r="CX516" s="38">
        <v>0</v>
      </c>
      <c r="CY516" s="38">
        <v>0</v>
      </c>
      <c r="CZ516" s="38">
        <v>0</v>
      </c>
      <c r="DA516" s="38">
        <v>0</v>
      </c>
      <c r="DB516" s="38">
        <v>0</v>
      </c>
      <c r="DC516" s="38">
        <v>0</v>
      </c>
      <c r="DF516" t="s">
        <v>88</v>
      </c>
      <c r="DG516" s="38">
        <v>2.5868262132544242E-4</v>
      </c>
      <c r="DH516" s="38">
        <v>0</v>
      </c>
      <c r="DI516" s="38">
        <v>0</v>
      </c>
      <c r="DJ516" s="38">
        <v>0</v>
      </c>
      <c r="DK516" s="38">
        <v>0</v>
      </c>
      <c r="DL516" s="38">
        <v>0</v>
      </c>
      <c r="DM516" s="38">
        <v>0</v>
      </c>
      <c r="DN516" s="38">
        <v>0</v>
      </c>
      <c r="DO516" s="38">
        <f t="shared" si="164"/>
        <v>2.5868262132544242E-4</v>
      </c>
      <c r="DQ516" s="38"/>
      <c r="DR516" s="38" t="s">
        <v>87</v>
      </c>
      <c r="DS516" s="38">
        <v>0.90701908230144368</v>
      </c>
      <c r="DT516" s="38">
        <v>0.38097136856653174</v>
      </c>
      <c r="DU516" s="38">
        <v>0</v>
      </c>
      <c r="DV516" s="38">
        <v>0</v>
      </c>
      <c r="DW516" s="38">
        <v>0</v>
      </c>
      <c r="DX516" s="38"/>
      <c r="DY516" s="38">
        <v>0</v>
      </c>
      <c r="DZ516" s="38">
        <v>0</v>
      </c>
      <c r="EA516" s="38">
        <v>0</v>
      </c>
      <c r="EB516" s="38">
        <v>1.2879904508679754</v>
      </c>
      <c r="EE516" t="s">
        <v>89</v>
      </c>
      <c r="EF516" s="38">
        <v>1.221241317731492</v>
      </c>
      <c r="EG516" s="38">
        <v>0</v>
      </c>
      <c r="EH516" s="38">
        <v>0</v>
      </c>
      <c r="EI516" s="38">
        <v>0</v>
      </c>
      <c r="EJ516" s="38">
        <v>0</v>
      </c>
      <c r="EK516" s="38">
        <v>0</v>
      </c>
      <c r="EL516" s="38">
        <v>0</v>
      </c>
      <c r="EM516" s="38">
        <v>0</v>
      </c>
      <c r="EN516" s="38">
        <v>1.221241317731492</v>
      </c>
      <c r="EQ516" t="s">
        <v>89</v>
      </c>
      <c r="ER516" s="38">
        <v>0.21208616808480005</v>
      </c>
      <c r="ES516" s="38">
        <v>0</v>
      </c>
      <c r="ET516" s="38">
        <v>0</v>
      </c>
      <c r="EU516" s="38">
        <v>0</v>
      </c>
      <c r="EV516" s="38">
        <v>0</v>
      </c>
      <c r="EW516" s="38">
        <v>0</v>
      </c>
      <c r="EX516" s="38">
        <v>0</v>
      </c>
      <c r="EY516" s="38">
        <v>0</v>
      </c>
      <c r="EZ516" s="38">
        <v>0.21208616808480005</v>
      </c>
      <c r="FC516" t="s">
        <v>89</v>
      </c>
      <c r="FD516" s="38">
        <v>0.65576398529846736</v>
      </c>
      <c r="FE516" s="38">
        <v>0</v>
      </c>
      <c r="FF516" s="38">
        <v>0</v>
      </c>
      <c r="FG516" s="38">
        <v>0</v>
      </c>
      <c r="FH516" s="38">
        <v>0</v>
      </c>
      <c r="FI516" s="38">
        <v>0</v>
      </c>
      <c r="FJ516" s="38">
        <v>0</v>
      </c>
      <c r="FK516" s="38">
        <v>0</v>
      </c>
      <c r="FL516" s="38">
        <v>0.65576398529846736</v>
      </c>
      <c r="FP516" s="38"/>
      <c r="FQ516" s="38"/>
      <c r="FR516" s="38"/>
      <c r="FS516" s="38"/>
      <c r="FT516" s="38"/>
      <c r="FU516" s="38"/>
      <c r="FV516" s="38"/>
      <c r="GL516" s="38" t="s">
        <v>89</v>
      </c>
      <c r="GM516" s="38">
        <v>0</v>
      </c>
      <c r="GN516" s="38"/>
      <c r="GO516" s="38"/>
      <c r="GP516" s="38"/>
      <c r="GQ516" s="38"/>
      <c r="GR516" s="38"/>
      <c r="GS516" s="38"/>
      <c r="GT516" s="38"/>
      <c r="GU516" s="38">
        <v>0</v>
      </c>
      <c r="GX516" t="s">
        <v>89</v>
      </c>
      <c r="GY516" s="38">
        <v>0</v>
      </c>
      <c r="GZ516" s="38"/>
      <c r="HA516" s="38"/>
      <c r="HB516" s="38"/>
      <c r="HC516" s="38"/>
      <c r="HD516" s="38"/>
      <c r="HE516" s="38"/>
      <c r="HF516" s="38">
        <v>0</v>
      </c>
      <c r="HG516" s="38">
        <v>0</v>
      </c>
    </row>
    <row r="517" spans="1:215" x14ac:dyDescent="0.25">
      <c r="A517" s="93"/>
      <c r="B517" s="96"/>
      <c r="C517" s="23" t="s">
        <v>84</v>
      </c>
      <c r="D517" s="71"/>
      <c r="E517" s="72"/>
      <c r="F517" s="72"/>
      <c r="G517" s="72">
        <v>111.26512787829178</v>
      </c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3"/>
      <c r="V517" s="71">
        <f t="shared" si="165"/>
        <v>111.26512787829178</v>
      </c>
      <c r="W517" s="71"/>
      <c r="X517" s="72"/>
      <c r="Y517" s="72">
        <v>27.042913994852729</v>
      </c>
      <c r="Z517" s="72">
        <v>299.27348778679425</v>
      </c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>
        <v>0</v>
      </c>
      <c r="AL517" s="72"/>
      <c r="AM517" s="72">
        <v>16.287196521899297</v>
      </c>
      <c r="AN517" s="74">
        <f t="shared" si="166"/>
        <v>342.60359830354628</v>
      </c>
      <c r="AO517" s="74">
        <f t="shared" si="167"/>
        <v>453.86872618183804</v>
      </c>
      <c r="AR517" t="s">
        <v>90</v>
      </c>
      <c r="AS517" s="38">
        <v>8.1125860437732886E-3</v>
      </c>
      <c r="AT517" s="38">
        <v>0</v>
      </c>
      <c r="AU517" s="38">
        <v>0</v>
      </c>
      <c r="AV517" s="38">
        <v>0</v>
      </c>
      <c r="AW517" s="38">
        <v>0</v>
      </c>
      <c r="AX517" s="38">
        <v>0</v>
      </c>
      <c r="AY517" s="38">
        <v>0</v>
      </c>
      <c r="AZ517" s="38">
        <v>0</v>
      </c>
      <c r="BA517" s="38">
        <v>0</v>
      </c>
      <c r="BB517" s="38">
        <v>0</v>
      </c>
      <c r="BC517" s="38">
        <v>0</v>
      </c>
      <c r="BD517" s="38">
        <v>8.1125860437732886E-3</v>
      </c>
      <c r="BF517" s="38"/>
      <c r="BG517" s="38" t="s">
        <v>90</v>
      </c>
      <c r="BH517" s="38">
        <v>0.83161254201377532</v>
      </c>
      <c r="BI517" s="38">
        <v>0</v>
      </c>
      <c r="BJ517" s="38">
        <v>0</v>
      </c>
      <c r="BK517" s="38">
        <v>0</v>
      </c>
      <c r="BL517" s="38">
        <v>0</v>
      </c>
      <c r="BM517" s="38">
        <v>0</v>
      </c>
      <c r="BN517" s="38">
        <v>0</v>
      </c>
      <c r="BO517" s="38">
        <v>0</v>
      </c>
      <c r="BP517" s="38">
        <v>0</v>
      </c>
      <c r="BQ517" s="38">
        <v>3.5039315772169254E-3</v>
      </c>
      <c r="BR517" s="38">
        <v>0</v>
      </c>
      <c r="BS517" s="38">
        <v>0.83511647359099228</v>
      </c>
      <c r="BT517" s="38"/>
      <c r="BV517" t="s">
        <v>86</v>
      </c>
      <c r="BW517" s="38">
        <v>5.7041163490997981E-3</v>
      </c>
      <c r="BX517" s="38">
        <v>0</v>
      </c>
      <c r="BY517" s="38">
        <v>0</v>
      </c>
      <c r="BZ517" s="38">
        <v>0.28763026646123613</v>
      </c>
      <c r="CA517" s="38">
        <v>0</v>
      </c>
      <c r="CB517" s="38">
        <v>0</v>
      </c>
      <c r="CC517" s="38">
        <v>0</v>
      </c>
      <c r="CD517" s="38">
        <v>0</v>
      </c>
      <c r="CE517" s="38"/>
      <c r="CF517" s="38">
        <v>6.1054164231193475E-3</v>
      </c>
      <c r="CG517" s="38">
        <v>0</v>
      </c>
      <c r="CH517" s="38">
        <v>0</v>
      </c>
      <c r="CI517" s="38">
        <v>0</v>
      </c>
      <c r="CJ517" s="38">
        <v>0</v>
      </c>
      <c r="CK517" s="38"/>
      <c r="CL517" s="38">
        <v>0</v>
      </c>
      <c r="CM517" s="38">
        <v>0</v>
      </c>
      <c r="CN517" s="38">
        <v>0.29943979923345526</v>
      </c>
      <c r="CQ517" t="s">
        <v>88</v>
      </c>
      <c r="CR517" s="38">
        <v>0</v>
      </c>
      <c r="CS517" s="38">
        <v>0</v>
      </c>
      <c r="CT517" s="38">
        <v>0</v>
      </c>
      <c r="CU517" s="38">
        <v>0</v>
      </c>
      <c r="CV517" s="38">
        <v>0</v>
      </c>
      <c r="CW517" s="38">
        <v>0</v>
      </c>
      <c r="CX517" s="38">
        <v>0</v>
      </c>
      <c r="CY517" s="38">
        <v>0</v>
      </c>
      <c r="CZ517" s="38">
        <v>0</v>
      </c>
      <c r="DA517" s="38">
        <v>0</v>
      </c>
      <c r="DB517" s="38">
        <v>0</v>
      </c>
      <c r="DC517" s="38">
        <v>0</v>
      </c>
      <c r="DF517" t="s">
        <v>89</v>
      </c>
      <c r="DG517" s="38">
        <v>3.4257146432239718E-3</v>
      </c>
      <c r="DH517" s="38">
        <v>0</v>
      </c>
      <c r="DI517" s="38">
        <v>0</v>
      </c>
      <c r="DJ517" s="38">
        <v>0</v>
      </c>
      <c r="DK517" s="38">
        <v>0</v>
      </c>
      <c r="DL517" s="38">
        <v>0</v>
      </c>
      <c r="DM517" s="38">
        <v>0</v>
      </c>
      <c r="DN517" s="38">
        <v>0</v>
      </c>
      <c r="DO517" s="38">
        <f t="shared" si="164"/>
        <v>3.4257146432239718E-3</v>
      </c>
      <c r="DQ517" s="38"/>
      <c r="DR517" s="38" t="s">
        <v>88</v>
      </c>
      <c r="DS517" s="38">
        <v>2.6998370082730341E-2</v>
      </c>
      <c r="DT517" s="38">
        <v>0</v>
      </c>
      <c r="DU517" s="38">
        <v>0</v>
      </c>
      <c r="DV517" s="38">
        <v>0</v>
      </c>
      <c r="DW517" s="38">
        <v>0</v>
      </c>
      <c r="DX517" s="38"/>
      <c r="DY517" s="38">
        <v>0</v>
      </c>
      <c r="DZ517" s="38">
        <v>0</v>
      </c>
      <c r="EA517" s="38">
        <v>0</v>
      </c>
      <c r="EB517" s="38">
        <v>2.6998370082730341E-2</v>
      </c>
      <c r="EE517" t="s">
        <v>90</v>
      </c>
      <c r="EF517" s="38">
        <v>3.3212228470884772E-2</v>
      </c>
      <c r="EG517" s="38">
        <v>0</v>
      </c>
      <c r="EH517" s="38">
        <v>0</v>
      </c>
      <c r="EI517" s="38">
        <v>0</v>
      </c>
      <c r="EJ517" s="38">
        <v>0</v>
      </c>
      <c r="EK517" s="38">
        <v>0</v>
      </c>
      <c r="EL517" s="38">
        <v>0</v>
      </c>
      <c r="EM517" s="38">
        <v>0</v>
      </c>
      <c r="EN517" s="38">
        <v>3.3212228470884772E-2</v>
      </c>
      <c r="EQ517" t="s">
        <v>90</v>
      </c>
      <c r="ER517" s="38">
        <v>1.1769283584000001E-2</v>
      </c>
      <c r="ES517" s="38">
        <v>0</v>
      </c>
      <c r="ET517" s="38">
        <v>0</v>
      </c>
      <c r="EU517" s="38">
        <v>0</v>
      </c>
      <c r="EV517" s="38">
        <v>0</v>
      </c>
      <c r="EW517" s="38">
        <v>0</v>
      </c>
      <c r="EX517" s="38">
        <v>0</v>
      </c>
      <c r="EY517" s="38">
        <v>0</v>
      </c>
      <c r="EZ517" s="38">
        <v>1.1769283584000001E-2</v>
      </c>
      <c r="FC517" t="s">
        <v>90</v>
      </c>
      <c r="FD517" s="38">
        <v>6.7244578194537927E-2</v>
      </c>
      <c r="FE517" s="38">
        <v>0</v>
      </c>
      <c r="FF517" s="38">
        <v>0</v>
      </c>
      <c r="FG517" s="38">
        <v>0</v>
      </c>
      <c r="FH517" s="38">
        <v>0</v>
      </c>
      <c r="FI517" s="38">
        <v>0</v>
      </c>
      <c r="FJ517" s="38">
        <v>0</v>
      </c>
      <c r="FK517" s="38">
        <v>0</v>
      </c>
      <c r="FL517" s="38">
        <v>6.7244578194537927E-2</v>
      </c>
      <c r="FP517" s="38"/>
      <c r="FQ517" s="38"/>
      <c r="FR517" s="38"/>
      <c r="FS517" s="38"/>
      <c r="FT517" s="38"/>
      <c r="FU517" s="38"/>
      <c r="FV517" s="38"/>
      <c r="GL517" s="38" t="s">
        <v>90</v>
      </c>
      <c r="GM517" s="38">
        <v>0</v>
      </c>
      <c r="GN517" s="38"/>
      <c r="GO517" s="38"/>
      <c r="GP517" s="38"/>
      <c r="GQ517" s="38"/>
      <c r="GR517" s="38">
        <v>0</v>
      </c>
      <c r="GS517" s="38">
        <v>0</v>
      </c>
      <c r="GT517" s="38"/>
      <c r="GU517" s="38">
        <v>0</v>
      </c>
      <c r="GX517" t="s">
        <v>123</v>
      </c>
      <c r="GY517" s="38">
        <v>0</v>
      </c>
      <c r="GZ517" s="38"/>
      <c r="HA517" s="38"/>
      <c r="HB517" s="38"/>
      <c r="HC517" s="38"/>
      <c r="HD517" s="38"/>
      <c r="HE517" s="38">
        <v>0</v>
      </c>
      <c r="HF517" s="38">
        <v>0</v>
      </c>
      <c r="HG517" s="38">
        <v>0</v>
      </c>
    </row>
    <row r="518" spans="1:215" ht="18" x14ac:dyDescent="0.25">
      <c r="A518" s="93"/>
      <c r="B518" s="96"/>
      <c r="C518" s="22" t="s">
        <v>85</v>
      </c>
      <c r="D518" s="75"/>
      <c r="E518" s="79"/>
      <c r="F518" s="79"/>
      <c r="G518" s="79"/>
      <c r="H518" s="79"/>
      <c r="I518" s="80"/>
      <c r="J518" s="76"/>
      <c r="K518" s="79"/>
      <c r="L518" s="79"/>
      <c r="M518" s="79"/>
      <c r="N518" s="79"/>
      <c r="O518" s="80"/>
      <c r="P518" s="76"/>
      <c r="Q518" s="79"/>
      <c r="R518" s="79"/>
      <c r="S518" s="79"/>
      <c r="T518" s="79"/>
      <c r="U518" s="81"/>
      <c r="V518" s="75">
        <f t="shared" si="165"/>
        <v>0</v>
      </c>
      <c r="W518" s="82"/>
      <c r="X518" s="79"/>
      <c r="Y518" s="79"/>
      <c r="Z518" s="79"/>
      <c r="AA518" s="80"/>
      <c r="AB518" s="76"/>
      <c r="AC518" s="79"/>
      <c r="AD518" s="79"/>
      <c r="AE518" s="79"/>
      <c r="AF518" s="79"/>
      <c r="AG518" s="79"/>
      <c r="AH518" s="80"/>
      <c r="AI518" s="76"/>
      <c r="AJ518" s="79"/>
      <c r="AK518" s="79"/>
      <c r="AL518" s="79"/>
      <c r="AM518" s="79">
        <v>78.476673917761687</v>
      </c>
      <c r="AN518" s="83">
        <f t="shared" si="166"/>
        <v>78.476673917761687</v>
      </c>
      <c r="AO518" s="78">
        <f t="shared" si="167"/>
        <v>78.476673917761687</v>
      </c>
      <c r="AR518" t="s">
        <v>105</v>
      </c>
      <c r="AS518" s="38">
        <v>0</v>
      </c>
      <c r="AT518" s="38">
        <v>0</v>
      </c>
      <c r="AU518" s="38">
        <v>0</v>
      </c>
      <c r="AV518" s="38">
        <v>0</v>
      </c>
      <c r="AW518" s="38">
        <v>0</v>
      </c>
      <c r="AX518" s="38">
        <v>0</v>
      </c>
      <c r="AY518" s="38">
        <v>0</v>
      </c>
      <c r="AZ518" s="38">
        <v>0</v>
      </c>
      <c r="BA518" s="38">
        <v>0</v>
      </c>
      <c r="BB518" s="38">
        <v>0</v>
      </c>
      <c r="BC518" s="38">
        <v>0</v>
      </c>
      <c r="BD518" s="38">
        <v>0</v>
      </c>
      <c r="BF518" s="38"/>
      <c r="BG518" s="38" t="s">
        <v>81</v>
      </c>
      <c r="BH518" s="38">
        <v>2.2154714425976687</v>
      </c>
      <c r="BI518" s="38">
        <v>0</v>
      </c>
      <c r="BJ518" s="38">
        <v>0</v>
      </c>
      <c r="BK518" s="38">
        <v>0</v>
      </c>
      <c r="BL518" s="38">
        <v>0</v>
      </c>
      <c r="BM518" s="38">
        <v>0</v>
      </c>
      <c r="BN518" s="38">
        <v>0</v>
      </c>
      <c r="BO518" s="38">
        <v>1.5267074413863404E-2</v>
      </c>
      <c r="BP518" s="38">
        <v>1.5267074413863404E-2</v>
      </c>
      <c r="BQ518" s="38">
        <v>25.455317309992871</v>
      </c>
      <c r="BR518" s="38">
        <v>8.1128176062733301E-2</v>
      </c>
      <c r="BS518" s="38">
        <v>27.782451077480999</v>
      </c>
      <c r="BT518" s="38"/>
      <c r="BV518" t="s">
        <v>87</v>
      </c>
      <c r="BW518" s="38">
        <v>0.11289189540662677</v>
      </c>
      <c r="BX518" s="38">
        <v>0</v>
      </c>
      <c r="BY518" s="38">
        <v>0</v>
      </c>
      <c r="BZ518" s="38">
        <v>0</v>
      </c>
      <c r="CA518" s="38">
        <v>0</v>
      </c>
      <c r="CB518" s="38">
        <v>0</v>
      </c>
      <c r="CC518" s="38">
        <v>0</v>
      </c>
      <c r="CD518" s="38">
        <v>0</v>
      </c>
      <c r="CE518" s="38"/>
      <c r="CF518" s="38">
        <v>0</v>
      </c>
      <c r="CG518" s="38">
        <v>0</v>
      </c>
      <c r="CH518" s="38">
        <v>0</v>
      </c>
      <c r="CI518" s="38">
        <v>0</v>
      </c>
      <c r="CJ518" s="38">
        <v>0</v>
      </c>
      <c r="CK518" s="38"/>
      <c r="CL518" s="38">
        <v>0</v>
      </c>
      <c r="CM518" s="38">
        <v>0</v>
      </c>
      <c r="CN518" s="38">
        <v>0.11289189540662677</v>
      </c>
      <c r="CQ518" t="s">
        <v>89</v>
      </c>
      <c r="CR518" s="38">
        <v>0</v>
      </c>
      <c r="CS518" s="38">
        <v>0</v>
      </c>
      <c r="CT518" s="38">
        <v>0</v>
      </c>
      <c r="CU518" s="38">
        <v>0</v>
      </c>
      <c r="CV518" s="38">
        <v>0</v>
      </c>
      <c r="CW518" s="38">
        <v>0</v>
      </c>
      <c r="CX518" s="38">
        <v>0</v>
      </c>
      <c r="CY518" s="38">
        <v>0</v>
      </c>
      <c r="CZ518" s="38">
        <v>0</v>
      </c>
      <c r="DA518" s="38">
        <v>0</v>
      </c>
      <c r="DB518" s="38">
        <v>0</v>
      </c>
      <c r="DC518" s="38">
        <v>0</v>
      </c>
      <c r="DF518" t="s">
        <v>90</v>
      </c>
      <c r="DG518" s="38">
        <v>1.249605471967892E-2</v>
      </c>
      <c r="DH518" s="38">
        <v>0</v>
      </c>
      <c r="DI518" s="38">
        <v>0</v>
      </c>
      <c r="DJ518" s="38">
        <v>0</v>
      </c>
      <c r="DK518" s="38">
        <v>0</v>
      </c>
      <c r="DL518" s="38">
        <v>0</v>
      </c>
      <c r="DM518" s="38">
        <v>3.9754819301733683E-3</v>
      </c>
      <c r="DN518" s="38">
        <v>1.2460770305887758E-3</v>
      </c>
      <c r="DO518" s="38">
        <f t="shared" si="164"/>
        <v>1.7717613680441065E-2</v>
      </c>
      <c r="DQ518" s="38"/>
      <c r="DR518" s="38" t="s">
        <v>89</v>
      </c>
      <c r="DS518" s="38">
        <v>2.6537816956014468E-2</v>
      </c>
      <c r="DT518" s="38">
        <v>0</v>
      </c>
      <c r="DU518" s="38">
        <v>0</v>
      </c>
      <c r="DV518" s="38">
        <v>0</v>
      </c>
      <c r="DW518" s="38">
        <v>0</v>
      </c>
      <c r="DX518" s="38"/>
      <c r="DY518" s="38">
        <v>0</v>
      </c>
      <c r="DZ518" s="38">
        <v>0</v>
      </c>
      <c r="EA518" s="38">
        <v>0</v>
      </c>
      <c r="EB518" s="38">
        <v>2.6537816956014468E-2</v>
      </c>
      <c r="EE518" t="s">
        <v>81</v>
      </c>
      <c r="EF518" s="38">
        <v>4.1515285588605971E-5</v>
      </c>
      <c r="EG518" s="38">
        <v>0</v>
      </c>
      <c r="EH518" s="38">
        <v>0</v>
      </c>
      <c r="EI518" s="38">
        <v>0</v>
      </c>
      <c r="EJ518" s="38">
        <v>0</v>
      </c>
      <c r="EK518" s="38">
        <v>0</v>
      </c>
      <c r="EL518" s="38">
        <v>0</v>
      </c>
      <c r="EM518" s="38">
        <v>0</v>
      </c>
      <c r="EN518" s="38">
        <v>4.1515285588605971E-5</v>
      </c>
      <c r="EQ518" t="s">
        <v>81</v>
      </c>
      <c r="ER518" s="38">
        <v>0</v>
      </c>
      <c r="ES518" s="38">
        <v>0</v>
      </c>
      <c r="ET518" s="38">
        <v>18.079053467501044</v>
      </c>
      <c r="EU518" s="38">
        <v>0</v>
      </c>
      <c r="EV518" s="38">
        <v>0</v>
      </c>
      <c r="EW518" s="38">
        <v>0</v>
      </c>
      <c r="EX518" s="38">
        <v>0</v>
      </c>
      <c r="EY518" s="38">
        <v>0</v>
      </c>
      <c r="EZ518" s="38">
        <v>18.079053467501044</v>
      </c>
      <c r="FC518" t="s">
        <v>81</v>
      </c>
      <c r="FD518" s="38">
        <v>32.340035347145971</v>
      </c>
      <c r="FE518" s="38">
        <v>0</v>
      </c>
      <c r="FF518" s="38">
        <v>0</v>
      </c>
      <c r="FG518" s="38">
        <v>0</v>
      </c>
      <c r="FH518" s="38">
        <v>0</v>
      </c>
      <c r="FI518" s="38">
        <v>0</v>
      </c>
      <c r="FJ518" s="38">
        <v>0</v>
      </c>
      <c r="FK518" s="38">
        <v>0</v>
      </c>
      <c r="FL518" s="38">
        <v>32.340035347145971</v>
      </c>
      <c r="FP518" s="38"/>
      <c r="FQ518" s="38"/>
      <c r="FR518" s="38"/>
      <c r="FS518" s="38"/>
      <c r="FT518" s="38"/>
      <c r="FU518" s="38"/>
      <c r="FV518" s="38"/>
      <c r="GL518" s="38" t="s">
        <v>118</v>
      </c>
      <c r="GM518" s="38">
        <v>0</v>
      </c>
      <c r="GN518" s="38"/>
      <c r="GO518" s="38"/>
      <c r="GP518" s="38"/>
      <c r="GQ518" s="38"/>
      <c r="GR518" s="38"/>
      <c r="GS518" s="38">
        <v>0.16669241836035076</v>
      </c>
      <c r="GT518" s="38"/>
      <c r="GU518" s="38">
        <v>0.16669241836035076</v>
      </c>
      <c r="GX518" t="s">
        <v>91</v>
      </c>
      <c r="GY518" s="38">
        <v>0</v>
      </c>
      <c r="GZ518" s="38"/>
      <c r="HA518" s="38"/>
      <c r="HB518" s="38"/>
      <c r="HC518" s="38"/>
      <c r="HD518" s="38"/>
      <c r="HE518" s="38"/>
      <c r="HF518" s="38">
        <v>0</v>
      </c>
      <c r="HG518" s="38">
        <v>0</v>
      </c>
    </row>
    <row r="519" spans="1:215" ht="18" x14ac:dyDescent="0.25">
      <c r="A519" s="93"/>
      <c r="B519" s="96"/>
      <c r="C519" s="23" t="s">
        <v>86</v>
      </c>
      <c r="D519" s="71"/>
      <c r="E519" s="72"/>
      <c r="F519" s="72"/>
      <c r="G519" s="72">
        <v>3.6716070873115898</v>
      </c>
      <c r="H519" s="72"/>
      <c r="I519" s="72"/>
      <c r="J519" s="72"/>
      <c r="K519" s="72"/>
      <c r="L519" s="72"/>
      <c r="M519" s="72">
        <v>1.354783833154265</v>
      </c>
      <c r="N519" s="72"/>
      <c r="O519" s="72"/>
      <c r="P519" s="72"/>
      <c r="Q519" s="72"/>
      <c r="R519" s="72"/>
      <c r="S519" s="72"/>
      <c r="T519" s="72"/>
      <c r="U519" s="73"/>
      <c r="V519" s="71">
        <f t="shared" si="165"/>
        <v>5.0263909204658548</v>
      </c>
      <c r="W519" s="71"/>
      <c r="X519" s="72"/>
      <c r="Y519" s="72">
        <v>0</v>
      </c>
      <c r="Z519" s="72">
        <v>0.54847353141832067</v>
      </c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>
        <v>0</v>
      </c>
      <c r="AL519" s="72"/>
      <c r="AM519" s="72">
        <v>1.6474806463595193</v>
      </c>
      <c r="AN519" s="74">
        <f t="shared" si="166"/>
        <v>2.19595417777784</v>
      </c>
      <c r="AO519" s="74">
        <f t="shared" si="167"/>
        <v>7.2223450982436947</v>
      </c>
      <c r="AR519" t="s">
        <v>102</v>
      </c>
      <c r="AS519" s="38">
        <v>208.85964742393978</v>
      </c>
      <c r="AT519" s="38">
        <v>0</v>
      </c>
      <c r="AU519" s="38">
        <v>280.50277937972828</v>
      </c>
      <c r="AV519" s="38">
        <v>99.6884557323975</v>
      </c>
      <c r="AW519" s="38">
        <v>24.363235092630603</v>
      </c>
      <c r="AX519" s="38">
        <v>0</v>
      </c>
      <c r="AY519" s="38">
        <v>0</v>
      </c>
      <c r="AZ519" s="38">
        <v>0</v>
      </c>
      <c r="BA519" s="38">
        <v>0</v>
      </c>
      <c r="BB519" s="38">
        <v>0</v>
      </c>
      <c r="BC519" s="38">
        <v>0</v>
      </c>
      <c r="BD519" s="38">
        <v>613.4141176286962</v>
      </c>
      <c r="BF519" s="38"/>
      <c r="BG519" s="38" t="s">
        <v>91</v>
      </c>
      <c r="BH519" s="38">
        <v>63.496732457862144</v>
      </c>
      <c r="BI519" s="38">
        <v>0</v>
      </c>
      <c r="BJ519" s="38">
        <v>0</v>
      </c>
      <c r="BK519" s="38">
        <v>0</v>
      </c>
      <c r="BL519" s="38">
        <v>0</v>
      </c>
      <c r="BM519" s="38">
        <v>0</v>
      </c>
      <c r="BN519" s="38">
        <v>0</v>
      </c>
      <c r="BO519" s="38">
        <v>0</v>
      </c>
      <c r="BP519" s="38">
        <v>0</v>
      </c>
      <c r="BQ519" s="38">
        <v>0</v>
      </c>
      <c r="BR519" s="38">
        <v>0</v>
      </c>
      <c r="BS519" s="38">
        <v>63.496732457862144</v>
      </c>
      <c r="BT519" s="38"/>
      <c r="BV519" t="s">
        <v>88</v>
      </c>
      <c r="BW519" s="38">
        <v>0.1208472413574246</v>
      </c>
      <c r="BX519" s="38">
        <v>0</v>
      </c>
      <c r="BY519" s="38">
        <v>0</v>
      </c>
      <c r="BZ519" s="38">
        <v>0</v>
      </c>
      <c r="CA519" s="38">
        <v>0</v>
      </c>
      <c r="CB519" s="38">
        <v>0</v>
      </c>
      <c r="CC519" s="38">
        <v>0</v>
      </c>
      <c r="CD519" s="38">
        <v>0</v>
      </c>
      <c r="CE519" s="38"/>
      <c r="CF519" s="38">
        <v>0</v>
      </c>
      <c r="CG519" s="38">
        <v>0</v>
      </c>
      <c r="CH519" s="38">
        <v>0</v>
      </c>
      <c r="CI519" s="38">
        <v>0</v>
      </c>
      <c r="CJ519" s="38">
        <v>0</v>
      </c>
      <c r="CK519" s="38"/>
      <c r="CL519" s="38">
        <v>0</v>
      </c>
      <c r="CM519" s="38">
        <v>0</v>
      </c>
      <c r="CN519" s="38">
        <v>0.1208472413574246</v>
      </c>
      <c r="CQ519" t="s">
        <v>90</v>
      </c>
      <c r="CR519" s="38">
        <v>0</v>
      </c>
      <c r="CS519" s="38">
        <v>0</v>
      </c>
      <c r="CT519" s="38">
        <v>0</v>
      </c>
      <c r="CU519" s="38">
        <v>0</v>
      </c>
      <c r="CV519" s="38">
        <v>0</v>
      </c>
      <c r="CW519" s="38">
        <v>0</v>
      </c>
      <c r="CX519" s="38">
        <v>0</v>
      </c>
      <c r="CY519" s="38">
        <v>0</v>
      </c>
      <c r="CZ519" s="38">
        <v>0</v>
      </c>
      <c r="DA519" s="38">
        <v>0</v>
      </c>
      <c r="DB519" s="38">
        <v>0</v>
      </c>
      <c r="DC519" s="38">
        <v>0</v>
      </c>
      <c r="DF519" t="s">
        <v>91</v>
      </c>
      <c r="DG519" s="38">
        <v>4.6732791990540506E-2</v>
      </c>
      <c r="DH519" s="38">
        <v>0</v>
      </c>
      <c r="DI519" s="38">
        <v>0</v>
      </c>
      <c r="DJ519" s="38">
        <v>0</v>
      </c>
      <c r="DK519" s="38">
        <v>0</v>
      </c>
      <c r="DL519" s="38">
        <v>0</v>
      </c>
      <c r="DM519" s="38">
        <v>0</v>
      </c>
      <c r="DN519" s="38">
        <v>0</v>
      </c>
      <c r="DO519" s="38">
        <f t="shared" si="164"/>
        <v>4.6732791990540506E-2</v>
      </c>
      <c r="DQ519" s="38"/>
      <c r="DR519" s="38" t="s">
        <v>90</v>
      </c>
      <c r="DS519" s="38">
        <v>0.45666640759733396</v>
      </c>
      <c r="DT519" s="38">
        <v>0</v>
      </c>
      <c r="DU519" s="38">
        <v>0</v>
      </c>
      <c r="DV519" s="38">
        <v>0</v>
      </c>
      <c r="DW519" s="38">
        <v>0</v>
      </c>
      <c r="DX519" s="38"/>
      <c r="DY519" s="38">
        <v>0</v>
      </c>
      <c r="DZ519" s="38">
        <v>7.4297230777084569E-3</v>
      </c>
      <c r="EA519" s="38">
        <v>2.0385931730586299E-2</v>
      </c>
      <c r="EB519" s="38">
        <v>0.48448206240562869</v>
      </c>
      <c r="EE519" t="s">
        <v>91</v>
      </c>
      <c r="EF519" s="38">
        <v>16.786910413276178</v>
      </c>
      <c r="EG519" s="38">
        <v>0</v>
      </c>
      <c r="EH519" s="38">
        <v>0</v>
      </c>
      <c r="EI519" s="38">
        <v>0</v>
      </c>
      <c r="EJ519" s="38">
        <v>0</v>
      </c>
      <c r="EK519" s="38">
        <v>0</v>
      </c>
      <c r="EL519" s="38">
        <v>0</v>
      </c>
      <c r="EM519" s="38">
        <v>0</v>
      </c>
      <c r="EN519" s="38">
        <v>16.786910413276178</v>
      </c>
      <c r="EQ519" t="s">
        <v>91</v>
      </c>
      <c r="ER519" s="38">
        <v>4.1170612097253603</v>
      </c>
      <c r="ES519" s="38">
        <v>0</v>
      </c>
      <c r="ET519" s="38">
        <v>0</v>
      </c>
      <c r="EU519" s="38">
        <v>0</v>
      </c>
      <c r="EV519" s="38">
        <v>0</v>
      </c>
      <c r="EW519" s="38">
        <v>0</v>
      </c>
      <c r="EX519" s="38">
        <v>0</v>
      </c>
      <c r="EY519" s="38">
        <v>0</v>
      </c>
      <c r="EZ519" s="38">
        <v>4.1170612097253603</v>
      </c>
      <c r="FC519" t="s">
        <v>91</v>
      </c>
      <c r="FD519" s="38">
        <v>1.575683120198879</v>
      </c>
      <c r="FE519" s="38">
        <v>0</v>
      </c>
      <c r="FF519" s="38">
        <v>0</v>
      </c>
      <c r="FG519" s="38">
        <v>0</v>
      </c>
      <c r="FH519" s="38">
        <v>0</v>
      </c>
      <c r="FI519" s="38">
        <v>0</v>
      </c>
      <c r="FJ519" s="38">
        <v>0</v>
      </c>
      <c r="FK519" s="38">
        <v>0</v>
      </c>
      <c r="FL519" s="38">
        <v>1.575683120198879</v>
      </c>
      <c r="FP519" s="38"/>
      <c r="FQ519" s="38"/>
      <c r="FR519" s="38"/>
      <c r="FS519" s="38"/>
      <c r="FT519" s="38"/>
      <c r="FU519" s="38"/>
      <c r="FV519" s="38"/>
      <c r="GL519" s="38" t="s">
        <v>91</v>
      </c>
      <c r="GM519" s="38">
        <v>0</v>
      </c>
      <c r="GN519" s="38"/>
      <c r="GO519" s="38"/>
      <c r="GP519" s="38"/>
      <c r="GQ519" s="38"/>
      <c r="GS519" s="38"/>
      <c r="GT519" s="38"/>
      <c r="GU519" s="38">
        <v>0</v>
      </c>
      <c r="GX519" t="s">
        <v>76</v>
      </c>
      <c r="GY519" s="38">
        <v>0</v>
      </c>
      <c r="GZ519" s="38">
        <v>0</v>
      </c>
      <c r="HA519" s="38">
        <v>0</v>
      </c>
      <c r="HB519" s="38">
        <v>0</v>
      </c>
      <c r="HC519" s="38">
        <v>0</v>
      </c>
      <c r="HD519" s="38">
        <v>0</v>
      </c>
      <c r="HE519" s="38">
        <v>0</v>
      </c>
      <c r="HF519" s="38">
        <v>0</v>
      </c>
      <c r="HG519" s="38">
        <v>0</v>
      </c>
    </row>
    <row r="520" spans="1:215" ht="18" x14ac:dyDescent="0.25">
      <c r="A520" s="93"/>
      <c r="B520" s="96"/>
      <c r="C520" s="22" t="s">
        <v>87</v>
      </c>
      <c r="D520" s="75"/>
      <c r="E520" s="76">
        <v>6.309969249323702E-2</v>
      </c>
      <c r="F520" s="76"/>
      <c r="G520" s="76">
        <v>0</v>
      </c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7"/>
      <c r="V520" s="75">
        <f t="shared" si="165"/>
        <v>6.309969249323702E-2</v>
      </c>
      <c r="W520" s="75"/>
      <c r="X520" s="76"/>
      <c r="Y520" s="76"/>
      <c r="Z520" s="76">
        <v>0.38097136856653174</v>
      </c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>
        <v>0</v>
      </c>
      <c r="AL520" s="76"/>
      <c r="AM520" s="76">
        <v>1.0432175949439284</v>
      </c>
      <c r="AN520" s="78">
        <f t="shared" si="166"/>
        <v>1.4241889635104601</v>
      </c>
      <c r="AO520" s="78">
        <f t="shared" si="167"/>
        <v>1.4872886560036971</v>
      </c>
      <c r="BF520" s="38"/>
      <c r="BG520" s="38" t="s">
        <v>76</v>
      </c>
      <c r="BH520" s="38">
        <v>114.34445546056833</v>
      </c>
      <c r="BI520" s="38">
        <v>13.665164698812521</v>
      </c>
      <c r="BJ520" s="38">
        <v>0</v>
      </c>
      <c r="BK520" s="38">
        <v>12.852390129435173</v>
      </c>
      <c r="BL520" s="38">
        <v>2.6424811533129113</v>
      </c>
      <c r="BM520" s="38">
        <v>1.3114082450484592</v>
      </c>
      <c r="BN520" s="38">
        <v>6.309969249323702E-2</v>
      </c>
      <c r="BO520" s="38">
        <v>1.5267074413863404E-2</v>
      </c>
      <c r="BP520" s="38">
        <v>1.5267074413863404E-2</v>
      </c>
      <c r="BQ520" s="38">
        <v>25.458821241570089</v>
      </c>
      <c r="BR520" s="38">
        <v>8.1128176062733301E-2</v>
      </c>
      <c r="BS520" s="38">
        <v>170.44948294613116</v>
      </c>
      <c r="BT520" s="38"/>
      <c r="BV520" t="s">
        <v>89</v>
      </c>
      <c r="BW520" s="38">
        <v>0.10429795570265646</v>
      </c>
      <c r="BX520" s="38">
        <v>0</v>
      </c>
      <c r="BY520" s="38">
        <v>0</v>
      </c>
      <c r="BZ520" s="38">
        <v>0</v>
      </c>
      <c r="CA520" s="38">
        <v>0</v>
      </c>
      <c r="CB520" s="38">
        <v>0</v>
      </c>
      <c r="CC520" s="38">
        <v>0</v>
      </c>
      <c r="CD520" s="38">
        <v>0</v>
      </c>
      <c r="CE520" s="38"/>
      <c r="CF520" s="38">
        <v>0</v>
      </c>
      <c r="CG520" s="38">
        <v>0</v>
      </c>
      <c r="CH520" s="38">
        <v>0</v>
      </c>
      <c r="CI520" s="38">
        <v>0</v>
      </c>
      <c r="CJ520" s="38">
        <v>0</v>
      </c>
      <c r="CK520" s="38"/>
      <c r="CL520" s="38">
        <v>0</v>
      </c>
      <c r="CM520" s="38">
        <v>0</v>
      </c>
      <c r="CN520" s="38">
        <v>0.10429795570265646</v>
      </c>
      <c r="CQ520" t="s">
        <v>91</v>
      </c>
      <c r="CR520" s="38">
        <v>0</v>
      </c>
      <c r="CS520" s="38">
        <v>0</v>
      </c>
      <c r="CT520" s="38">
        <v>0</v>
      </c>
      <c r="CU520" s="38">
        <v>0</v>
      </c>
      <c r="CV520" s="38">
        <v>0</v>
      </c>
      <c r="CW520" s="38">
        <v>0</v>
      </c>
      <c r="CX520" s="38">
        <v>0</v>
      </c>
      <c r="CY520" s="38">
        <v>0</v>
      </c>
      <c r="CZ520" s="38">
        <v>0</v>
      </c>
      <c r="DA520" s="38">
        <v>0</v>
      </c>
      <c r="DB520" s="38">
        <v>0</v>
      </c>
      <c r="DC520" s="38">
        <v>0</v>
      </c>
      <c r="DF520" t="s">
        <v>76</v>
      </c>
      <c r="DG520" s="38">
        <v>0.10169712694820351</v>
      </c>
      <c r="DH520" s="38">
        <v>0.24953993860193985</v>
      </c>
      <c r="DI520" s="38">
        <v>0</v>
      </c>
      <c r="DJ520" s="38">
        <v>0.61540806113023006</v>
      </c>
      <c r="DK520" s="38">
        <v>5.6892908546141126E-3</v>
      </c>
      <c r="DL520" s="38">
        <v>0</v>
      </c>
      <c r="DM520" s="38">
        <v>2.1105524480882529</v>
      </c>
      <c r="DN520" s="38">
        <v>34.3913586495147</v>
      </c>
      <c r="DO520" s="38">
        <f t="shared" si="164"/>
        <v>37.474245515137937</v>
      </c>
      <c r="DQ520" s="38"/>
      <c r="DR520" s="38" t="s">
        <v>91</v>
      </c>
      <c r="DS520" s="38">
        <v>0.66328860474708362</v>
      </c>
      <c r="DT520" s="38">
        <v>0</v>
      </c>
      <c r="DU520" s="38">
        <v>0</v>
      </c>
      <c r="DV520" s="38">
        <v>0</v>
      </c>
      <c r="DW520" s="38">
        <v>0</v>
      </c>
      <c r="DX520" s="38"/>
      <c r="DY520" s="38">
        <v>0</v>
      </c>
      <c r="DZ520" s="38">
        <v>0</v>
      </c>
      <c r="EA520" s="38">
        <v>0</v>
      </c>
      <c r="EB520" s="38">
        <v>0.66328860474708362</v>
      </c>
      <c r="EE520" t="s">
        <v>76</v>
      </c>
      <c r="EF520" s="38">
        <v>18.898802793388771</v>
      </c>
      <c r="EG520" s="38">
        <v>0</v>
      </c>
      <c r="EH520" s="38">
        <v>0</v>
      </c>
      <c r="EI520" s="38">
        <v>0</v>
      </c>
      <c r="EJ520" s="38">
        <v>0</v>
      </c>
      <c r="EK520" s="38">
        <v>0</v>
      </c>
      <c r="EL520" s="38">
        <v>0</v>
      </c>
      <c r="EM520" s="38">
        <v>0</v>
      </c>
      <c r="EN520" s="38">
        <v>18.898802793388771</v>
      </c>
      <c r="EQ520" t="s">
        <v>76</v>
      </c>
      <c r="ER520" s="38">
        <v>5.5245163237701602</v>
      </c>
      <c r="ES520" s="38">
        <v>0</v>
      </c>
      <c r="ET520" s="38">
        <v>18.079053467501044</v>
      </c>
      <c r="EU520" s="38">
        <v>0</v>
      </c>
      <c r="EV520" s="38">
        <v>0</v>
      </c>
      <c r="EW520" s="38">
        <v>0</v>
      </c>
      <c r="EX520" s="38">
        <v>0</v>
      </c>
      <c r="EY520" s="38">
        <v>0</v>
      </c>
      <c r="EZ520" s="38">
        <v>23.603569791271205</v>
      </c>
      <c r="FC520" t="s">
        <v>76</v>
      </c>
      <c r="FD520" s="38">
        <v>38.487341846188649</v>
      </c>
      <c r="FE520" s="38">
        <v>0.48613765939199999</v>
      </c>
      <c r="FF520" s="38">
        <v>0</v>
      </c>
      <c r="FG520" s="38">
        <v>0</v>
      </c>
      <c r="FH520" s="38">
        <v>0</v>
      </c>
      <c r="FI520" s="38">
        <v>0</v>
      </c>
      <c r="FJ520" s="38">
        <v>0</v>
      </c>
      <c r="FK520" s="38">
        <v>0</v>
      </c>
      <c r="FL520" s="38">
        <v>38.973479505580649</v>
      </c>
      <c r="FP520" s="38"/>
      <c r="FQ520" s="38"/>
      <c r="FR520" s="38"/>
      <c r="FS520" s="38"/>
      <c r="FT520" s="38"/>
      <c r="FU520" s="38"/>
      <c r="FV520" s="38"/>
      <c r="GL520" s="38" t="s">
        <v>119</v>
      </c>
      <c r="GM520" s="38"/>
      <c r="GN520" s="38">
        <v>62.479706893736548</v>
      </c>
      <c r="GO520" s="38">
        <v>0</v>
      </c>
      <c r="GP520" s="38"/>
      <c r="GQ520" s="38"/>
      <c r="GR520" s="38">
        <v>0</v>
      </c>
      <c r="GS520" s="38">
        <v>78.438026892586905</v>
      </c>
      <c r="GT520" s="38">
        <v>80.319428943108406</v>
      </c>
      <c r="GU520" s="38">
        <v>221.23716272943187</v>
      </c>
      <c r="HF520">
        <v>0</v>
      </c>
    </row>
    <row r="521" spans="1:215" ht="18" x14ac:dyDescent="0.25">
      <c r="A521" s="93"/>
      <c r="B521" s="96"/>
      <c r="C521" s="23" t="s">
        <v>88</v>
      </c>
      <c r="D521" s="71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3"/>
      <c r="V521" s="71">
        <f t="shared" si="165"/>
        <v>0</v>
      </c>
      <c r="W521" s="71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>
        <v>9.6281234197805183</v>
      </c>
      <c r="AN521" s="74">
        <f t="shared" si="166"/>
        <v>9.6281234197805183</v>
      </c>
      <c r="AO521" s="74">
        <f t="shared" si="167"/>
        <v>9.6281234197805183</v>
      </c>
      <c r="BV521" t="s">
        <v>90</v>
      </c>
      <c r="BW521" s="38">
        <v>0.27827262170574085</v>
      </c>
      <c r="BX521" s="38">
        <v>0</v>
      </c>
      <c r="BY521" s="38">
        <v>0</v>
      </c>
      <c r="BZ521" s="38">
        <v>0</v>
      </c>
      <c r="CA521" s="38">
        <v>0</v>
      </c>
      <c r="CB521" s="38">
        <v>0</v>
      </c>
      <c r="CC521" s="38">
        <v>0</v>
      </c>
      <c r="CD521" s="38">
        <v>0</v>
      </c>
      <c r="CE521" s="38"/>
      <c r="CF521" s="38">
        <v>0</v>
      </c>
      <c r="CG521" s="38">
        <v>0</v>
      </c>
      <c r="CH521" s="38">
        <v>0</v>
      </c>
      <c r="CI521" s="38">
        <v>1.1242845161961897E-3</v>
      </c>
      <c r="CJ521" s="38">
        <v>3.2312306517239724E-3</v>
      </c>
      <c r="CK521" s="38"/>
      <c r="CL521" s="38">
        <v>0</v>
      </c>
      <c r="CM521" s="38">
        <v>0</v>
      </c>
      <c r="CN521" s="38">
        <v>0.28262813687366101</v>
      </c>
      <c r="CQ521" t="s">
        <v>76</v>
      </c>
      <c r="CR521" s="38">
        <v>0</v>
      </c>
      <c r="CS521" s="38">
        <v>0</v>
      </c>
      <c r="CT521" s="38">
        <v>0</v>
      </c>
      <c r="CU521" s="38">
        <v>0</v>
      </c>
      <c r="CV521" s="38">
        <v>0</v>
      </c>
      <c r="CW521" s="38">
        <v>0</v>
      </c>
      <c r="CX521" s="38">
        <v>0</v>
      </c>
      <c r="CY521" s="38">
        <v>0</v>
      </c>
      <c r="CZ521" s="38">
        <v>0</v>
      </c>
      <c r="DA521" s="38">
        <v>0</v>
      </c>
      <c r="DB521" s="38">
        <v>0</v>
      </c>
      <c r="DC521" s="38">
        <v>0</v>
      </c>
      <c r="DG521" s="38"/>
      <c r="DH521" s="38"/>
      <c r="DI521" s="38"/>
      <c r="DJ521" s="38"/>
      <c r="DK521" s="38"/>
      <c r="DL521" s="38"/>
      <c r="DM521" s="38"/>
      <c r="DN521" s="38">
        <v>0</v>
      </c>
      <c r="DO521" s="38"/>
      <c r="DQ521" s="38"/>
      <c r="DR521" s="38" t="s">
        <v>76</v>
      </c>
      <c r="DS521" s="38">
        <v>22.106762654186369</v>
      </c>
      <c r="DT521" s="38">
        <v>0.42753318019244885</v>
      </c>
      <c r="DU521" s="38">
        <v>0</v>
      </c>
      <c r="DV521" s="38">
        <v>0.69908168826159833</v>
      </c>
      <c r="DW521" s="38">
        <v>1.2883412858039685E-3</v>
      </c>
      <c r="DX521" s="38">
        <v>0</v>
      </c>
      <c r="DY521" s="38">
        <v>3.7270171682686384E-2</v>
      </c>
      <c r="DZ521" s="38">
        <v>0.59274522552942543</v>
      </c>
      <c r="EA521" s="38">
        <v>12.771495967610033</v>
      </c>
      <c r="EB521" s="38">
        <v>36.636177228748366</v>
      </c>
      <c r="EF521" s="38"/>
      <c r="EG521" s="38"/>
      <c r="EH521" s="38"/>
      <c r="EI521" s="38"/>
      <c r="EJ521" s="38"/>
      <c r="EK521" s="38"/>
      <c r="EL521" s="38"/>
      <c r="EM521" s="38"/>
      <c r="EN521" s="38"/>
      <c r="ER521" s="38"/>
      <c r="ES521" s="38"/>
      <c r="ET521" s="38"/>
      <c r="EU521" s="38"/>
      <c r="EV521" s="38"/>
      <c r="EW521" s="38"/>
      <c r="EX521" s="38"/>
      <c r="EY521" s="38"/>
      <c r="EZ521" s="38"/>
      <c r="FD521" s="38"/>
      <c r="FE521" s="38"/>
      <c r="FF521" s="38"/>
      <c r="FG521" s="38"/>
      <c r="FH521" s="38"/>
      <c r="FI521" s="38"/>
      <c r="FJ521" s="38"/>
      <c r="FK521" s="38"/>
      <c r="FL521" s="38"/>
      <c r="FP521" s="38"/>
      <c r="FQ521" s="38"/>
      <c r="FR521" s="38"/>
      <c r="FS521" s="38"/>
      <c r="FT521" s="38"/>
      <c r="FU521" s="38"/>
      <c r="FV521" s="38"/>
      <c r="GL521" s="38" t="s">
        <v>120</v>
      </c>
      <c r="GM521" s="38"/>
      <c r="GN521" s="38">
        <v>16.321853784368784</v>
      </c>
      <c r="GO521" s="38">
        <v>0</v>
      </c>
      <c r="GP521" s="38"/>
      <c r="GQ521" s="38"/>
      <c r="GR521" s="38">
        <v>0</v>
      </c>
      <c r="GS521" s="38">
        <v>225.70777863283371</v>
      </c>
      <c r="GT521" s="38">
        <v>46.836329963924271</v>
      </c>
      <c r="GU521" s="38">
        <v>288.86596238112679</v>
      </c>
      <c r="HF521">
        <v>0</v>
      </c>
    </row>
    <row r="522" spans="1:215" ht="18" x14ac:dyDescent="0.25">
      <c r="A522" s="93"/>
      <c r="B522" s="96"/>
      <c r="C522" s="22" t="s">
        <v>89</v>
      </c>
      <c r="D522" s="75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7"/>
      <c r="V522" s="75">
        <f t="shared" si="165"/>
        <v>0</v>
      </c>
      <c r="W522" s="75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>
        <v>5.0854342464560673</v>
      </c>
      <c r="AN522" s="78">
        <f t="shared" si="166"/>
        <v>5.0854342464560673</v>
      </c>
      <c r="AO522" s="78">
        <f t="shared" si="167"/>
        <v>5.0854342464560673</v>
      </c>
      <c r="BV522" t="s">
        <v>91</v>
      </c>
      <c r="BW522" s="38">
        <v>1.0947303355725131</v>
      </c>
      <c r="BX522" s="38">
        <v>0</v>
      </c>
      <c r="BY522" s="38">
        <v>0</v>
      </c>
      <c r="BZ522" s="38">
        <v>0</v>
      </c>
      <c r="CA522" s="38">
        <v>0</v>
      </c>
      <c r="CB522" s="38">
        <v>0</v>
      </c>
      <c r="CC522" s="38">
        <v>0</v>
      </c>
      <c r="CD522" s="38">
        <v>0</v>
      </c>
      <c r="CE522" s="38"/>
      <c r="CF522" s="38">
        <v>0</v>
      </c>
      <c r="CG522" s="38">
        <v>0</v>
      </c>
      <c r="CH522" s="38">
        <v>0</v>
      </c>
      <c r="CI522" s="38">
        <v>0</v>
      </c>
      <c r="CJ522" s="38">
        <v>0</v>
      </c>
      <c r="CK522" s="38"/>
      <c r="CL522" s="38">
        <v>0</v>
      </c>
      <c r="CM522" s="38">
        <v>0</v>
      </c>
      <c r="CN522" s="38">
        <v>1.0947303355725131</v>
      </c>
      <c r="DA522">
        <v>0</v>
      </c>
      <c r="DG522" s="38"/>
      <c r="DH522" s="38"/>
      <c r="DI522" s="38"/>
      <c r="DJ522" s="38"/>
      <c r="DK522" s="38"/>
      <c r="DL522" s="38"/>
      <c r="DM522" s="38"/>
      <c r="DN522" s="38">
        <v>0</v>
      </c>
      <c r="DO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>
        <v>0</v>
      </c>
      <c r="EB522" s="38"/>
      <c r="EF522" s="38"/>
      <c r="EG522" s="38"/>
      <c r="EH522" s="38"/>
      <c r="EI522" s="38"/>
      <c r="EJ522" s="38"/>
      <c r="EK522" s="38"/>
      <c r="EL522" s="38"/>
      <c r="EM522" s="38"/>
      <c r="EN522" s="38"/>
      <c r="ER522" s="38"/>
      <c r="ES522" s="38"/>
      <c r="ET522" s="38"/>
      <c r="EU522" s="38"/>
      <c r="EV522" s="38"/>
      <c r="EW522" s="38"/>
      <c r="EX522" s="38"/>
      <c r="EY522" s="38"/>
      <c r="EZ522" s="38"/>
      <c r="FD522" s="38"/>
      <c r="FE522" s="38"/>
      <c r="FF522" s="38"/>
      <c r="FG522" s="38"/>
      <c r="FH522" s="38"/>
      <c r="FI522" s="38"/>
      <c r="FJ522" s="38"/>
      <c r="FK522" s="38"/>
      <c r="FL522" s="38"/>
      <c r="FP522" s="38"/>
      <c r="FQ522" s="38"/>
      <c r="FR522" s="38"/>
      <c r="FS522" s="38"/>
      <c r="FT522" s="38"/>
      <c r="FU522" s="38"/>
      <c r="FV522" s="38"/>
      <c r="GL522" s="38" t="s">
        <v>76</v>
      </c>
      <c r="GM522" s="38">
        <v>0</v>
      </c>
      <c r="GN522" s="38">
        <v>83.249212351193336</v>
      </c>
      <c r="GO522" s="38">
        <v>0</v>
      </c>
      <c r="GP522" s="38">
        <v>0</v>
      </c>
      <c r="GQ522" s="38">
        <v>0</v>
      </c>
      <c r="GR522" s="38">
        <v>0</v>
      </c>
      <c r="GS522" s="38">
        <v>304.31249794378095</v>
      </c>
      <c r="GT522" s="38">
        <v>127.15575890703268</v>
      </c>
      <c r="GU522" s="38">
        <v>514.71746920200701</v>
      </c>
      <c r="HF522">
        <v>0</v>
      </c>
    </row>
    <row r="523" spans="1:215" ht="18" customHeight="1" x14ac:dyDescent="0.25">
      <c r="A523" s="93"/>
      <c r="B523" s="96"/>
      <c r="C523" s="23" t="s">
        <v>90</v>
      </c>
      <c r="D523" s="71"/>
      <c r="E523" s="72"/>
      <c r="F523" s="72"/>
      <c r="G523" s="72"/>
      <c r="H523" s="72"/>
      <c r="I523" s="72"/>
      <c r="J523" s="72"/>
      <c r="K523" s="72"/>
      <c r="L523" s="72">
        <v>0</v>
      </c>
      <c r="M523" s="72"/>
      <c r="N523" s="72"/>
      <c r="O523" s="72"/>
      <c r="P523" s="72"/>
      <c r="Q523" s="72"/>
      <c r="R523" s="72"/>
      <c r="S523" s="72"/>
      <c r="T523" s="72"/>
      <c r="U523" s="73"/>
      <c r="V523" s="71">
        <f t="shared" si="165"/>
        <v>0</v>
      </c>
      <c r="W523" s="71"/>
      <c r="X523" s="72"/>
      <c r="Y523" s="72"/>
      <c r="Z523" s="72"/>
      <c r="AA523" s="72"/>
      <c r="AB523" s="72">
        <v>1.2529489524078015E-2</v>
      </c>
      <c r="AC523" s="72"/>
      <c r="AD523" s="72">
        <v>2.8367170990115972E-2</v>
      </c>
      <c r="AE523" s="72"/>
      <c r="AF523" s="72"/>
      <c r="AG523" s="72"/>
      <c r="AH523" s="72"/>
      <c r="AI523" s="72"/>
      <c r="AJ523" s="72"/>
      <c r="AK523" s="72"/>
      <c r="AL523" s="72"/>
      <c r="AM523" s="72">
        <v>1.6993863023297249</v>
      </c>
      <c r="AN523" s="74">
        <f t="shared" si="166"/>
        <v>1.7402829628439189</v>
      </c>
      <c r="AO523" s="74">
        <f t="shared" si="167"/>
        <v>1.7402829628439189</v>
      </c>
      <c r="BV523" t="s">
        <v>76</v>
      </c>
      <c r="BW523" s="38">
        <v>99.648964603140982</v>
      </c>
      <c r="BX523" s="38">
        <v>60.179478698125507</v>
      </c>
      <c r="BY523" s="38">
        <v>0</v>
      </c>
      <c r="BZ523" s="38">
        <v>47.740131926742876</v>
      </c>
      <c r="CA523" s="38">
        <v>5.0200539554736361</v>
      </c>
      <c r="CB523" s="38">
        <v>11.45721024087711</v>
      </c>
      <c r="CC523" s="38">
        <v>0.85501147179165482</v>
      </c>
      <c r="CD523" s="38">
        <v>7.3569292634605263</v>
      </c>
      <c r="CE523" s="38">
        <v>0</v>
      </c>
      <c r="CF523" s="38">
        <v>6.1054164231193475E-3</v>
      </c>
      <c r="CG523" s="38">
        <v>8.6621434480471482</v>
      </c>
      <c r="CH523" s="38">
        <v>2.3488726812382907</v>
      </c>
      <c r="CI523" s="38">
        <v>1.1242845161961897E-3</v>
      </c>
      <c r="CJ523" s="38">
        <v>35.962960305471277</v>
      </c>
      <c r="CK523" s="38">
        <v>0</v>
      </c>
      <c r="CL523" s="38">
        <v>0</v>
      </c>
      <c r="CM523" s="38">
        <v>0</v>
      </c>
      <c r="CN523" s="38">
        <v>279.23898629530834</v>
      </c>
      <c r="DA523">
        <v>0</v>
      </c>
      <c r="DN523">
        <v>0</v>
      </c>
      <c r="DQ523" s="38"/>
      <c r="DR523" s="38"/>
      <c r="DS523" s="38"/>
      <c r="DT523" s="38"/>
      <c r="DU523" s="38"/>
      <c r="DV523" s="38"/>
      <c r="DW523" s="38"/>
      <c r="DX523" s="38"/>
      <c r="DY523" s="38"/>
      <c r="DZ523" s="38"/>
      <c r="EA523" s="38">
        <v>0</v>
      </c>
      <c r="EB523" s="38"/>
      <c r="EF523" s="38"/>
      <c r="EG523" s="38"/>
      <c r="EH523" s="38"/>
      <c r="EI523" s="38"/>
      <c r="EJ523" s="38"/>
      <c r="EK523" s="38"/>
      <c r="EL523" s="38"/>
      <c r="EM523" s="38"/>
      <c r="EN523" s="38"/>
      <c r="ER523" s="38"/>
      <c r="ES523" s="38"/>
      <c r="ET523" s="38"/>
      <c r="EU523" s="38"/>
      <c r="EV523" s="38"/>
      <c r="EW523" s="38"/>
      <c r="EX523" s="38"/>
      <c r="EY523" s="38"/>
      <c r="EZ523" s="38"/>
      <c r="FD523" s="38"/>
      <c r="FE523" s="38"/>
      <c r="FF523" s="38"/>
      <c r="FG523" s="38"/>
      <c r="FH523" s="38"/>
      <c r="FI523" s="38"/>
      <c r="FJ523" s="38"/>
      <c r="FK523" s="38"/>
      <c r="FL523" s="38"/>
      <c r="FP523" s="38"/>
      <c r="FQ523" s="38"/>
      <c r="FR523" s="38"/>
      <c r="FS523" s="38"/>
      <c r="FT523" s="38"/>
      <c r="FU523" s="38"/>
      <c r="FV523" s="38"/>
      <c r="GL523" s="38"/>
      <c r="GM523" s="38"/>
      <c r="GN523" s="38"/>
      <c r="GO523" s="38"/>
      <c r="GP523" s="38"/>
      <c r="GQ523" s="38"/>
      <c r="GR523" s="38"/>
      <c r="GS523" s="38">
        <v>0</v>
      </c>
      <c r="GT523" s="38"/>
      <c r="GU523" s="38"/>
      <c r="HF523">
        <v>0</v>
      </c>
    </row>
    <row r="524" spans="1:215" ht="18" x14ac:dyDescent="0.25">
      <c r="A524" s="93"/>
      <c r="B524" s="96"/>
      <c r="C524" s="22" t="s">
        <v>91</v>
      </c>
      <c r="D524" s="75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7"/>
      <c r="V524" s="75">
        <f t="shared" si="165"/>
        <v>0</v>
      </c>
      <c r="W524" s="75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>
        <v>202.76036341486142</v>
      </c>
      <c r="AN524" s="78">
        <f t="shared" si="166"/>
        <v>202.76036341486142</v>
      </c>
      <c r="AO524" s="78">
        <f t="shared" si="167"/>
        <v>202.76036341486142</v>
      </c>
      <c r="CJ524">
        <v>0</v>
      </c>
      <c r="DA524">
        <v>0</v>
      </c>
      <c r="DN524">
        <v>0</v>
      </c>
      <c r="DQ524" s="38"/>
      <c r="DR524" s="38"/>
      <c r="DS524" s="38"/>
      <c r="DT524" s="38"/>
      <c r="DU524" s="38"/>
      <c r="DV524" s="38"/>
      <c r="DW524" s="38"/>
      <c r="DX524" s="38"/>
      <c r="DY524" s="38"/>
      <c r="DZ524" s="38"/>
      <c r="EA524" s="38">
        <v>0</v>
      </c>
      <c r="EB524" s="38"/>
      <c r="EF524" s="38"/>
      <c r="EG524" s="38"/>
      <c r="EH524" s="38"/>
      <c r="EI524" s="38"/>
      <c r="EJ524" s="38"/>
      <c r="EK524" s="38"/>
      <c r="EL524" s="38"/>
      <c r="EM524" s="38"/>
      <c r="EN524" s="38"/>
      <c r="ER524" s="38"/>
      <c r="ES524" s="38"/>
      <c r="ET524" s="38"/>
      <c r="EU524" s="38"/>
      <c r="EV524" s="38"/>
      <c r="EW524" s="38"/>
      <c r="EX524" s="38"/>
      <c r="EY524" s="38"/>
      <c r="EZ524" s="38"/>
      <c r="FP524" s="38"/>
      <c r="FQ524" s="38"/>
      <c r="FR524" s="38"/>
      <c r="FS524" s="38"/>
      <c r="FT524" s="38"/>
      <c r="FU524" s="38"/>
      <c r="FV524" s="38"/>
      <c r="GL524" s="38"/>
      <c r="GM524" s="38"/>
      <c r="GN524" s="38"/>
      <c r="GO524" s="38"/>
      <c r="GP524" s="38"/>
      <c r="GQ524" s="38"/>
      <c r="GR524" s="38"/>
      <c r="GS524" s="38">
        <v>0</v>
      </c>
      <c r="GT524" s="38"/>
      <c r="GU524" s="38"/>
      <c r="HF524">
        <v>0</v>
      </c>
    </row>
    <row r="525" spans="1:215" x14ac:dyDescent="0.25">
      <c r="A525" s="93"/>
      <c r="B525" s="96"/>
      <c r="C525" s="23" t="s">
        <v>105</v>
      </c>
      <c r="D525" s="71"/>
      <c r="E525" s="72"/>
      <c r="F525" s="72"/>
      <c r="G525" s="72"/>
      <c r="H525" s="72">
        <v>0</v>
      </c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3"/>
      <c r="V525" s="71">
        <f t="shared" si="165"/>
        <v>0</v>
      </c>
      <c r="W525" s="71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4">
        <f t="shared" si="166"/>
        <v>0</v>
      </c>
      <c r="AO525" s="74">
        <f t="shared" si="167"/>
        <v>0</v>
      </c>
      <c r="CJ525">
        <v>0</v>
      </c>
      <c r="DA525">
        <v>0</v>
      </c>
      <c r="DG525" s="38"/>
      <c r="DH525" s="38"/>
      <c r="DI525" s="38"/>
      <c r="DJ525" s="38"/>
      <c r="DK525" s="38"/>
      <c r="DL525" s="38"/>
      <c r="DM525" s="38"/>
      <c r="DN525" s="38">
        <v>0</v>
      </c>
      <c r="DO525" s="38"/>
      <c r="DQ525" s="38"/>
      <c r="DR525" s="38"/>
      <c r="DS525" s="38"/>
      <c r="DT525" s="38"/>
      <c r="DU525" s="38"/>
      <c r="DV525" s="38"/>
      <c r="DW525" s="38"/>
      <c r="DX525" s="38"/>
      <c r="DY525" s="38"/>
      <c r="DZ525" s="38"/>
      <c r="EA525" s="38">
        <v>0</v>
      </c>
      <c r="EB525" s="38"/>
      <c r="EF525" s="38"/>
      <c r="EG525" s="38"/>
      <c r="EH525" s="38"/>
      <c r="EI525" s="38"/>
      <c r="EJ525" s="38"/>
      <c r="EK525" s="38"/>
      <c r="EL525" s="38"/>
      <c r="EM525" s="38"/>
      <c r="EN525" s="38"/>
      <c r="ER525" s="38"/>
      <c r="ES525" s="38"/>
      <c r="ET525" s="38"/>
      <c r="EU525" s="38"/>
      <c r="EV525" s="38"/>
      <c r="EW525" s="38"/>
      <c r="EX525" s="38"/>
      <c r="EY525" s="38"/>
      <c r="EZ525" s="38"/>
      <c r="FP525" s="38"/>
      <c r="FQ525" s="38"/>
      <c r="FR525" s="38"/>
      <c r="FS525" s="38"/>
      <c r="FT525" s="38"/>
      <c r="FU525" s="38"/>
      <c r="FV525" s="38"/>
      <c r="GL525" s="38"/>
      <c r="GM525" s="38"/>
      <c r="GN525" s="38"/>
      <c r="GO525" s="38"/>
      <c r="GP525" s="38"/>
      <c r="GQ525" s="38"/>
      <c r="GR525" s="38"/>
      <c r="GS525" s="38">
        <v>0</v>
      </c>
      <c r="GT525" s="38"/>
      <c r="GU525" s="38"/>
      <c r="HF525">
        <v>0</v>
      </c>
    </row>
    <row r="526" spans="1:215" x14ac:dyDescent="0.25">
      <c r="A526" s="94"/>
      <c r="B526" s="97"/>
      <c r="C526" s="31" t="s">
        <v>92</v>
      </c>
      <c r="D526" s="84">
        <f t="shared" ref="D526:K526" si="168">SUM(D511:D525)</f>
        <v>0.85501147179165482</v>
      </c>
      <c r="E526" s="85">
        <f t="shared" si="168"/>
        <v>11.520309933370347</v>
      </c>
      <c r="F526" s="85">
        <f t="shared" si="168"/>
        <v>7.3569292634605263</v>
      </c>
      <c r="G526" s="85">
        <f t="shared" si="168"/>
        <v>161.59546753796741</v>
      </c>
      <c r="H526" s="85">
        <f t="shared" si="168"/>
        <v>0</v>
      </c>
      <c r="I526" s="85">
        <f t="shared" si="168"/>
        <v>0</v>
      </c>
      <c r="J526" s="85">
        <f t="shared" si="168"/>
        <v>0</v>
      </c>
      <c r="K526" s="85">
        <f t="shared" si="168"/>
        <v>0</v>
      </c>
      <c r="L526" s="85">
        <f>SUM(L511:L525)</f>
        <v>0</v>
      </c>
      <c r="M526" s="85">
        <f>SUM(M511:M525)</f>
        <v>1.354783833154265</v>
      </c>
      <c r="N526" s="85">
        <f t="shared" ref="N526:S526" si="169">SUM(N511:N525)</f>
        <v>0</v>
      </c>
      <c r="O526" s="85">
        <f t="shared" si="169"/>
        <v>0</v>
      </c>
      <c r="P526" s="85">
        <f t="shared" si="169"/>
        <v>0</v>
      </c>
      <c r="Q526" s="85">
        <f t="shared" si="169"/>
        <v>0</v>
      </c>
      <c r="R526" s="85">
        <f t="shared" si="169"/>
        <v>0</v>
      </c>
      <c r="S526" s="85">
        <f t="shared" si="169"/>
        <v>0</v>
      </c>
      <c r="T526" s="85">
        <f>SUM(T511:T525)</f>
        <v>0</v>
      </c>
      <c r="U526" s="85"/>
      <c r="V526" s="84">
        <f>SUM(D526:T526)</f>
        <v>182.68250203974421</v>
      </c>
      <c r="W526" s="84">
        <f t="shared" ref="W526:AL526" si="170">SUM(W511:W525)</f>
        <v>0</v>
      </c>
      <c r="X526" s="85">
        <f t="shared" si="170"/>
        <v>0</v>
      </c>
      <c r="Y526" s="85">
        <f t="shared" si="170"/>
        <v>32.032747833557572</v>
      </c>
      <c r="Z526" s="85">
        <f t="shared" si="170"/>
        <v>438.759845906046</v>
      </c>
      <c r="AA526" s="85">
        <f t="shared" si="170"/>
        <v>145.31594055059645</v>
      </c>
      <c r="AB526" s="85">
        <f t="shared" si="170"/>
        <v>2.7196890325477376</v>
      </c>
      <c r="AC526" s="85">
        <f t="shared" si="170"/>
        <v>0</v>
      </c>
      <c r="AD526" s="85">
        <f t="shared" si="170"/>
        <v>412.89713410794707</v>
      </c>
      <c r="AE526" s="85">
        <f t="shared" si="170"/>
        <v>0</v>
      </c>
      <c r="AF526" s="85">
        <f t="shared" si="170"/>
        <v>8.6774105224610114</v>
      </c>
      <c r="AG526" s="85">
        <f t="shared" si="170"/>
        <v>2.3488726812382907</v>
      </c>
      <c r="AH526" s="85">
        <f t="shared" si="170"/>
        <v>0</v>
      </c>
      <c r="AI526" s="85">
        <f t="shared" si="170"/>
        <v>0</v>
      </c>
      <c r="AJ526" s="85">
        <f t="shared" si="170"/>
        <v>0</v>
      </c>
      <c r="AK526" s="85">
        <f t="shared" si="170"/>
        <v>0</v>
      </c>
      <c r="AL526" s="85">
        <f t="shared" si="170"/>
        <v>0</v>
      </c>
      <c r="AM526" s="85">
        <f>SUM(AM511:AM525)</f>
        <v>507.97218823213132</v>
      </c>
      <c r="AN526" s="84">
        <f>SUM(W526:AM526)</f>
        <v>1550.7238288665253</v>
      </c>
      <c r="AO526" s="86">
        <f>+AN526+V526</f>
        <v>1733.4063309062694</v>
      </c>
      <c r="AP526" s="38"/>
      <c r="CJ526">
        <v>0</v>
      </c>
      <c r="DA526">
        <v>0</v>
      </c>
      <c r="DG526" s="38"/>
      <c r="DH526" s="38"/>
      <c r="DI526" s="38"/>
      <c r="DJ526" s="38"/>
      <c r="DK526" s="38"/>
      <c r="DL526" s="38"/>
      <c r="DM526" s="38"/>
      <c r="DN526" s="38">
        <v>0</v>
      </c>
      <c r="DO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>
        <v>0</v>
      </c>
      <c r="EB526" s="38"/>
      <c r="ER526" s="38"/>
      <c r="ES526" s="38"/>
      <c r="ET526" s="38"/>
      <c r="EU526" s="38"/>
      <c r="EV526" s="38"/>
      <c r="EW526" s="38"/>
      <c r="EX526" s="38"/>
      <c r="EY526" s="38"/>
      <c r="EZ526" s="38"/>
      <c r="FD526" s="38"/>
      <c r="FE526" s="38"/>
      <c r="FF526" s="38"/>
      <c r="FG526" s="38"/>
      <c r="FH526" s="38"/>
      <c r="FI526" s="38"/>
      <c r="FJ526" s="38"/>
      <c r="FK526" s="38"/>
      <c r="FL526" s="38"/>
      <c r="FP526" s="38"/>
      <c r="FQ526" s="38"/>
      <c r="FR526" s="38"/>
      <c r="FS526" s="38"/>
      <c r="FT526" s="38"/>
      <c r="FU526" s="38"/>
      <c r="FV526" s="38"/>
      <c r="GL526" s="38"/>
      <c r="GM526" s="38"/>
      <c r="GO526" s="38"/>
      <c r="GP526" s="38"/>
      <c r="GQ526" s="38"/>
      <c r="GR526" s="38"/>
      <c r="GS526" s="38">
        <v>0</v>
      </c>
      <c r="GT526" s="38"/>
      <c r="GU526" s="38"/>
      <c r="HF526">
        <v>0</v>
      </c>
    </row>
    <row r="527" spans="1:215" x14ac:dyDescent="0.25">
      <c r="AP527" s="38"/>
      <c r="CJ527">
        <v>0</v>
      </c>
      <c r="DA527">
        <v>0</v>
      </c>
      <c r="DG527" s="38"/>
      <c r="DH527" s="38"/>
      <c r="DI527" s="38"/>
      <c r="DJ527" s="38"/>
      <c r="DK527" s="38"/>
      <c r="DL527" s="38"/>
      <c r="DM527" s="38"/>
      <c r="DN527" s="38">
        <v>0</v>
      </c>
      <c r="DO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>
        <v>0</v>
      </c>
      <c r="EB527" s="38"/>
      <c r="ER527" s="38"/>
      <c r="ES527" s="38"/>
      <c r="ET527" s="38"/>
      <c r="EU527" s="38"/>
      <c r="EV527" s="38"/>
      <c r="EW527" s="38"/>
      <c r="EX527" s="38"/>
      <c r="EY527" s="38"/>
      <c r="EZ527" s="38"/>
      <c r="FD527" s="38"/>
      <c r="FE527" s="38"/>
      <c r="FF527" s="38"/>
      <c r="FG527" s="38"/>
      <c r="FH527" s="38"/>
      <c r="FI527" s="38"/>
      <c r="FJ527" s="38"/>
      <c r="FK527" s="38"/>
      <c r="FL527" s="38"/>
      <c r="FP527" s="38"/>
      <c r="FQ527" s="38"/>
      <c r="FR527" s="38"/>
      <c r="FS527" s="38"/>
      <c r="FT527" s="38"/>
      <c r="FU527" s="38"/>
      <c r="FV527" s="38"/>
      <c r="GL527" s="38"/>
      <c r="GM527" s="38"/>
      <c r="GN527" s="38"/>
      <c r="GO527" s="38"/>
      <c r="GP527" s="38"/>
      <c r="GQ527" s="38"/>
      <c r="GR527" s="38"/>
      <c r="GS527" s="38">
        <v>0</v>
      </c>
      <c r="GT527" s="38"/>
      <c r="GU527" s="38"/>
      <c r="HF527">
        <v>0</v>
      </c>
    </row>
    <row r="528" spans="1:215" x14ac:dyDescent="0.25">
      <c r="CJ528">
        <v>0</v>
      </c>
      <c r="DA528">
        <v>0</v>
      </c>
      <c r="DG528" s="38"/>
      <c r="DH528" s="38"/>
      <c r="DI528" s="38"/>
      <c r="DJ528" s="38"/>
      <c r="DK528" s="38"/>
      <c r="DL528" s="38"/>
      <c r="DM528" s="38"/>
      <c r="DN528" s="38">
        <v>0</v>
      </c>
      <c r="DO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>
        <v>0</v>
      </c>
      <c r="EB528" s="38"/>
      <c r="EF528" s="38"/>
      <c r="EG528" s="38"/>
      <c r="EH528" s="38"/>
      <c r="EI528" s="38"/>
      <c r="EJ528" s="38"/>
      <c r="EK528" s="38"/>
      <c r="EL528" s="38"/>
      <c r="EM528" s="38"/>
      <c r="EN528" s="38"/>
      <c r="ER528" s="38"/>
      <c r="ES528" s="38"/>
      <c r="ET528" s="38"/>
      <c r="EU528" s="38"/>
      <c r="EV528" s="38"/>
      <c r="EW528" s="38"/>
      <c r="EX528" s="38"/>
      <c r="EY528" s="38"/>
      <c r="EZ528" s="38"/>
      <c r="FD528" s="38"/>
      <c r="FE528" s="38"/>
      <c r="FF528" s="38"/>
      <c r="FG528" s="38"/>
      <c r="FH528" s="38"/>
      <c r="FI528" s="38"/>
      <c r="FJ528" s="38"/>
      <c r="FK528" s="38"/>
      <c r="FL528" s="38"/>
      <c r="FP528" s="38"/>
      <c r="FQ528" s="38"/>
      <c r="FR528" s="38"/>
      <c r="FS528" s="38"/>
      <c r="FT528" s="38"/>
      <c r="FU528" s="38"/>
      <c r="FV528" s="38"/>
      <c r="GL528" s="38"/>
      <c r="GM528" s="38"/>
      <c r="GN528" s="38"/>
      <c r="GO528" s="38"/>
      <c r="GP528" s="38"/>
      <c r="GQ528" s="38"/>
      <c r="GR528" s="38"/>
      <c r="GS528" s="38">
        <v>0</v>
      </c>
      <c r="GT528" s="38"/>
      <c r="GU528" s="38"/>
      <c r="HF528">
        <v>0</v>
      </c>
    </row>
    <row r="529" spans="1:229" x14ac:dyDescent="0.25">
      <c r="A529" s="1"/>
      <c r="B529" s="99" t="s">
        <v>163</v>
      </c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S529" t="s">
        <v>128</v>
      </c>
      <c r="CJ529">
        <v>0</v>
      </c>
      <c r="DA529">
        <v>0</v>
      </c>
      <c r="DG529" s="38"/>
      <c r="DH529" s="38"/>
      <c r="DI529" s="38"/>
      <c r="DJ529" s="38"/>
      <c r="DK529" s="38"/>
      <c r="DL529" s="38"/>
      <c r="DM529" s="38"/>
      <c r="DN529" s="38">
        <v>0</v>
      </c>
      <c r="DO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>
        <v>0</v>
      </c>
      <c r="EB529" s="38"/>
      <c r="EF529" s="38"/>
      <c r="EG529" s="38"/>
      <c r="EH529" s="38"/>
      <c r="EI529" s="38"/>
      <c r="EJ529" s="38"/>
      <c r="EK529" s="38"/>
      <c r="EL529" s="38"/>
      <c r="EM529" s="38"/>
      <c r="EN529" s="38"/>
      <c r="FD529" s="38"/>
      <c r="FE529" s="38"/>
      <c r="FF529" s="38"/>
      <c r="FG529" s="38"/>
      <c r="FH529" s="38"/>
      <c r="FI529" s="38"/>
      <c r="FJ529" s="38"/>
      <c r="FK529" s="38"/>
      <c r="FL529" s="38"/>
      <c r="FP529" s="38"/>
      <c r="FQ529" s="38"/>
      <c r="FR529" s="38"/>
      <c r="FS529" s="38"/>
      <c r="FT529" s="38"/>
      <c r="FU529" s="38"/>
      <c r="FV529" s="38"/>
      <c r="GL529" s="38"/>
      <c r="GM529" s="38"/>
      <c r="GN529" s="38"/>
      <c r="GO529" s="38"/>
      <c r="GP529" s="38"/>
      <c r="GQ529" s="38"/>
      <c r="GR529" s="38"/>
      <c r="GS529" s="38">
        <v>0</v>
      </c>
      <c r="GT529" s="38"/>
      <c r="GU529" s="38"/>
      <c r="HF529">
        <v>0</v>
      </c>
    </row>
    <row r="530" spans="1:229" ht="15" customHeight="1" x14ac:dyDescent="0.25">
      <c r="A530" s="2"/>
      <c r="B530" s="3"/>
      <c r="C530" s="4"/>
      <c r="D530" s="88" t="s">
        <v>0</v>
      </c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9"/>
      <c r="W530" s="90" t="s">
        <v>1</v>
      </c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2"/>
      <c r="AO530" s="5"/>
      <c r="AQ530" t="s">
        <v>153</v>
      </c>
      <c r="AS530" t="s">
        <v>95</v>
      </c>
      <c r="BF530" s="38" t="s">
        <v>153</v>
      </c>
      <c r="BG530" s="38"/>
      <c r="BH530" s="38"/>
      <c r="BI530" s="38" t="s">
        <v>95</v>
      </c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U530" t="s">
        <v>153</v>
      </c>
      <c r="BW530" t="s">
        <v>95</v>
      </c>
      <c r="CP530" t="s">
        <v>153</v>
      </c>
      <c r="CR530" t="s">
        <v>95</v>
      </c>
      <c r="DE530" t="s">
        <v>153</v>
      </c>
      <c r="DG530" t="s">
        <v>95</v>
      </c>
      <c r="DN530">
        <v>0</v>
      </c>
      <c r="DQ530" s="38" t="s">
        <v>153</v>
      </c>
      <c r="DR530" s="38"/>
      <c r="DS530" s="38" t="s">
        <v>95</v>
      </c>
      <c r="DT530" s="38"/>
      <c r="DU530" s="38"/>
      <c r="DV530" s="38"/>
      <c r="DW530" s="38"/>
      <c r="DX530" s="38"/>
      <c r="DY530" s="38"/>
      <c r="DZ530" s="38"/>
      <c r="EA530" s="38"/>
      <c r="EB530" s="38"/>
      <c r="ED530" t="s">
        <v>153</v>
      </c>
      <c r="EF530" t="s">
        <v>95</v>
      </c>
      <c r="EP530" t="s">
        <v>153</v>
      </c>
      <c r="ER530" t="s">
        <v>95</v>
      </c>
      <c r="FB530" t="s">
        <v>153</v>
      </c>
      <c r="FD530" t="s">
        <v>95</v>
      </c>
      <c r="GK530" t="s">
        <v>153</v>
      </c>
      <c r="GM530" t="s">
        <v>95</v>
      </c>
      <c r="GW530" t="s">
        <v>153</v>
      </c>
      <c r="GY530" t="s">
        <v>95</v>
      </c>
      <c r="HR530" t="s">
        <v>153</v>
      </c>
      <c r="HT530" t="s">
        <v>95</v>
      </c>
    </row>
    <row r="531" spans="1:229" s="43" customFormat="1" ht="15" customHeight="1" x14ac:dyDescent="0.25">
      <c r="A531" s="2"/>
      <c r="B531" s="2" t="str">
        <f>+AQ530</f>
        <v>DEPARTAMENTO DE UCAYALI</v>
      </c>
      <c r="C531" s="6"/>
      <c r="D531" s="53" t="s">
        <v>2</v>
      </c>
      <c r="E531" s="54" t="s">
        <v>3</v>
      </c>
      <c r="F531" s="54" t="s">
        <v>4</v>
      </c>
      <c r="G531" s="54" t="s">
        <v>5</v>
      </c>
      <c r="H531" s="54" t="s">
        <v>6</v>
      </c>
      <c r="I531" s="54" t="s">
        <v>7</v>
      </c>
      <c r="J531" s="54" t="s">
        <v>8</v>
      </c>
      <c r="K531" s="54" t="s">
        <v>9</v>
      </c>
      <c r="L531" s="54" t="s">
        <v>10</v>
      </c>
      <c r="M531" s="54" t="s">
        <v>11</v>
      </c>
      <c r="N531" s="54" t="s">
        <v>12</v>
      </c>
      <c r="O531" s="54" t="s">
        <v>13</v>
      </c>
      <c r="P531" s="54" t="s">
        <v>14</v>
      </c>
      <c r="Q531" s="54" t="s">
        <v>15</v>
      </c>
      <c r="R531" s="54" t="s">
        <v>16</v>
      </c>
      <c r="S531" s="54" t="s">
        <v>17</v>
      </c>
      <c r="T531" s="54" t="s">
        <v>18</v>
      </c>
      <c r="U531" s="55" t="s">
        <v>19</v>
      </c>
      <c r="V531" s="56" t="s">
        <v>20</v>
      </c>
      <c r="W531" s="53" t="s">
        <v>21</v>
      </c>
      <c r="X531" s="54" t="s">
        <v>22</v>
      </c>
      <c r="Y531" s="54" t="s">
        <v>23</v>
      </c>
      <c r="Z531" s="54" t="s">
        <v>24</v>
      </c>
      <c r="AA531" s="54" t="s">
        <v>25</v>
      </c>
      <c r="AB531" s="54" t="s">
        <v>26</v>
      </c>
      <c r="AC531" s="54" t="s">
        <v>27</v>
      </c>
      <c r="AD531" s="54" t="s">
        <v>28</v>
      </c>
      <c r="AE531" s="54" t="s">
        <v>29</v>
      </c>
      <c r="AF531" s="54" t="s">
        <v>30</v>
      </c>
      <c r="AG531" s="54" t="s">
        <v>31</v>
      </c>
      <c r="AH531" s="54" t="s">
        <v>32</v>
      </c>
      <c r="AI531" s="54" t="s">
        <v>33</v>
      </c>
      <c r="AJ531" s="54" t="s">
        <v>34</v>
      </c>
      <c r="AK531" s="54" t="s">
        <v>35</v>
      </c>
      <c r="AL531" s="54" t="s">
        <v>36</v>
      </c>
      <c r="AM531" s="54" t="s">
        <v>37</v>
      </c>
      <c r="AN531" s="57" t="s">
        <v>38</v>
      </c>
      <c r="AO531" s="57" t="s">
        <v>39</v>
      </c>
      <c r="AS531" s="43" t="s">
        <v>106</v>
      </c>
      <c r="AT531" s="43" t="s">
        <v>72</v>
      </c>
      <c r="AU531" s="43" t="s">
        <v>96</v>
      </c>
      <c r="AV531" s="43" t="s">
        <v>43</v>
      </c>
      <c r="AW531" s="43" t="s">
        <v>107</v>
      </c>
      <c r="AX531" s="43" t="s">
        <v>97</v>
      </c>
      <c r="AY531" s="43" t="s">
        <v>98</v>
      </c>
      <c r="AZ531" s="43" t="s">
        <v>99</v>
      </c>
      <c r="BA531" s="43" t="s">
        <v>44</v>
      </c>
      <c r="BB531" s="43" t="s">
        <v>100</v>
      </c>
      <c r="BC531" s="43" t="s">
        <v>101</v>
      </c>
      <c r="BD531" s="43" t="s">
        <v>102</v>
      </c>
      <c r="BF531" s="52" t="s">
        <v>77</v>
      </c>
      <c r="BG531" s="52"/>
      <c r="BH531" s="52" t="s">
        <v>106</v>
      </c>
      <c r="BI531" s="52" t="s">
        <v>96</v>
      </c>
      <c r="BJ531" s="52" t="s">
        <v>72</v>
      </c>
      <c r="BK531" s="52" t="s">
        <v>43</v>
      </c>
      <c r="BL531" s="52" t="s">
        <v>61</v>
      </c>
      <c r="BM531" s="52" t="s">
        <v>97</v>
      </c>
      <c r="BN531" s="52" t="s">
        <v>110</v>
      </c>
      <c r="BO531" s="52" t="s">
        <v>67</v>
      </c>
      <c r="BP531" s="52" t="s">
        <v>98</v>
      </c>
      <c r="BQ531" s="52" t="s">
        <v>99</v>
      </c>
      <c r="BR531" s="52" t="s">
        <v>63</v>
      </c>
      <c r="BS531" s="52" t="s">
        <v>76</v>
      </c>
      <c r="BU531" s="43" t="s">
        <v>116</v>
      </c>
      <c r="BW531" s="43" t="s">
        <v>74</v>
      </c>
      <c r="BX531" s="43" t="s">
        <v>96</v>
      </c>
      <c r="BY531" s="43" t="s">
        <v>72</v>
      </c>
      <c r="BZ531" s="43" t="s">
        <v>43</v>
      </c>
      <c r="CA531" s="43" t="s">
        <v>61</v>
      </c>
      <c r="CB531" s="43" t="s">
        <v>110</v>
      </c>
      <c r="CC531" s="43" t="s">
        <v>111</v>
      </c>
      <c r="CD531" s="43" t="s">
        <v>112</v>
      </c>
      <c r="CE531" s="43" t="s">
        <v>59</v>
      </c>
      <c r="CF531" s="43" t="s">
        <v>97</v>
      </c>
      <c r="CG531" s="43" t="s">
        <v>113</v>
      </c>
      <c r="CH531" s="43" t="s">
        <v>68</v>
      </c>
      <c r="CI531" s="43" t="s">
        <v>98</v>
      </c>
      <c r="CJ531" s="43" t="s">
        <v>99</v>
      </c>
      <c r="CK531" s="43" t="s">
        <v>63</v>
      </c>
      <c r="CL531" s="43" t="s">
        <v>114</v>
      </c>
      <c r="CM531" s="43" t="s">
        <v>115</v>
      </c>
      <c r="CN531" s="43" t="s">
        <v>76</v>
      </c>
      <c r="CO531"/>
      <c r="CP531" s="43" t="s">
        <v>77</v>
      </c>
      <c r="CR531" s="43" t="s">
        <v>106</v>
      </c>
      <c r="CS531" s="43" t="s">
        <v>96</v>
      </c>
      <c r="CT531" s="43" t="s">
        <v>72</v>
      </c>
      <c r="CU531" s="43" t="s">
        <v>43</v>
      </c>
      <c r="CV531" s="43" t="s">
        <v>61</v>
      </c>
      <c r="CW531" s="43" t="s">
        <v>97</v>
      </c>
      <c r="CX531" s="43" t="s">
        <v>113</v>
      </c>
      <c r="CY531" s="43" t="s">
        <v>68</v>
      </c>
      <c r="CZ531" s="43" t="s">
        <v>98</v>
      </c>
      <c r="DA531" s="43" t="s">
        <v>99</v>
      </c>
      <c r="DB531" s="43" t="s">
        <v>63</v>
      </c>
      <c r="DC531" s="43" t="s">
        <v>76</v>
      </c>
      <c r="DD531"/>
      <c r="DE531" s="43" t="s">
        <v>77</v>
      </c>
      <c r="DG531" s="43" t="s">
        <v>106</v>
      </c>
      <c r="DH531" s="43" t="s">
        <v>96</v>
      </c>
      <c r="DI531" s="43" t="s">
        <v>72</v>
      </c>
      <c r="DJ531" s="43" t="s">
        <v>43</v>
      </c>
      <c r="DK531" s="43" t="s">
        <v>61</v>
      </c>
      <c r="DL531" s="43" t="s">
        <v>97</v>
      </c>
      <c r="DM531" s="43" t="s">
        <v>98</v>
      </c>
      <c r="DN531" s="43" t="s">
        <v>99</v>
      </c>
      <c r="DO531" s="43" t="s">
        <v>76</v>
      </c>
      <c r="DP531"/>
      <c r="DQ531" s="52" t="s">
        <v>77</v>
      </c>
      <c r="DR531" s="52"/>
      <c r="DS531" s="52" t="s">
        <v>106</v>
      </c>
      <c r="DT531" s="52" t="s">
        <v>96</v>
      </c>
      <c r="DU531" s="52" t="s">
        <v>72</v>
      </c>
      <c r="DV531" s="52" t="s">
        <v>43</v>
      </c>
      <c r="DW531" s="52" t="s">
        <v>61</v>
      </c>
      <c r="DX531" s="52" t="s">
        <v>45</v>
      </c>
      <c r="DY531" s="52" t="s">
        <v>97</v>
      </c>
      <c r="DZ531" s="52" t="s">
        <v>98</v>
      </c>
      <c r="EA531" s="52" t="s">
        <v>99</v>
      </c>
      <c r="EB531" s="52" t="s">
        <v>76</v>
      </c>
      <c r="EC531"/>
      <c r="ED531" s="43" t="s">
        <v>77</v>
      </c>
      <c r="EF531" s="43" t="s">
        <v>106</v>
      </c>
      <c r="EG531" s="43" t="s">
        <v>96</v>
      </c>
      <c r="EH531" s="43" t="s">
        <v>72</v>
      </c>
      <c r="EI531" s="43" t="s">
        <v>43</v>
      </c>
      <c r="EJ531" s="43" t="s">
        <v>61</v>
      </c>
      <c r="EK531" s="43" t="s">
        <v>97</v>
      </c>
      <c r="EL531" s="43" t="s">
        <v>98</v>
      </c>
      <c r="EM531" s="43" t="s">
        <v>99</v>
      </c>
      <c r="EN531" s="43" t="s">
        <v>76</v>
      </c>
      <c r="EP531" s="43" t="s">
        <v>77</v>
      </c>
      <c r="ER531" s="43" t="s">
        <v>106</v>
      </c>
      <c r="ES531" s="43" t="s">
        <v>96</v>
      </c>
      <c r="ET531" s="43" t="s">
        <v>63</v>
      </c>
      <c r="EU531" s="43" t="s">
        <v>43</v>
      </c>
      <c r="EV531" s="43" t="s">
        <v>125</v>
      </c>
      <c r="EW531" s="43" t="s">
        <v>97</v>
      </c>
      <c r="EX531" s="43" t="s">
        <v>98</v>
      </c>
      <c r="EY531" s="43" t="s">
        <v>99</v>
      </c>
      <c r="EZ531" s="43" t="s">
        <v>76</v>
      </c>
      <c r="FB531" s="43" t="s">
        <v>77</v>
      </c>
      <c r="FD531" s="43" t="s">
        <v>106</v>
      </c>
      <c r="FE531" s="43" t="s">
        <v>96</v>
      </c>
      <c r="FF531" s="43" t="s">
        <v>72</v>
      </c>
      <c r="FG531" s="43" t="s">
        <v>43</v>
      </c>
      <c r="FH531" s="43" t="s">
        <v>61</v>
      </c>
      <c r="FI531" s="43" t="s">
        <v>97</v>
      </c>
      <c r="FJ531" s="43" t="s">
        <v>98</v>
      </c>
      <c r="FK531" s="43" t="s">
        <v>99</v>
      </c>
      <c r="FL531" s="43" t="s">
        <v>76</v>
      </c>
      <c r="GK531" s="43" t="s">
        <v>116</v>
      </c>
      <c r="GM531" s="43" t="s">
        <v>74</v>
      </c>
      <c r="GN531" s="43" t="s">
        <v>96</v>
      </c>
      <c r="GO531" s="43" t="s">
        <v>72</v>
      </c>
      <c r="GP531" s="43" t="s">
        <v>43</v>
      </c>
      <c r="GQ531" s="43" t="s">
        <v>61</v>
      </c>
      <c r="GR531" s="43" t="s">
        <v>98</v>
      </c>
      <c r="GS531" s="43" t="s">
        <v>99</v>
      </c>
      <c r="GT531" s="43" t="s">
        <v>63</v>
      </c>
      <c r="GU531" s="43" t="s">
        <v>76</v>
      </c>
      <c r="GV531"/>
      <c r="GW531" s="43" t="s">
        <v>116</v>
      </c>
      <c r="GY531" s="43" t="s">
        <v>106</v>
      </c>
      <c r="GZ531" s="43" t="s">
        <v>96</v>
      </c>
      <c r="HA531" s="43" t="s">
        <v>72</v>
      </c>
      <c r="HB531" s="43" t="s">
        <v>43</v>
      </c>
      <c r="HC531" s="43" t="s">
        <v>61</v>
      </c>
      <c r="HD531" s="43" t="s">
        <v>67</v>
      </c>
      <c r="HE531" s="43" t="s">
        <v>98</v>
      </c>
      <c r="HF531" s="43" t="s">
        <v>99</v>
      </c>
      <c r="HG531" s="43" t="s">
        <v>76</v>
      </c>
      <c r="HH531"/>
      <c r="HR531" s="43" t="s">
        <v>116</v>
      </c>
      <c r="HT531" s="43" t="s">
        <v>125</v>
      </c>
      <c r="HU531" s="43" t="s">
        <v>76</v>
      </c>
    </row>
    <row r="532" spans="1:229" ht="27" x14ac:dyDescent="0.25">
      <c r="A532" s="12"/>
      <c r="B532" s="13"/>
      <c r="C532" s="14"/>
      <c r="D532" s="15" t="s">
        <v>40</v>
      </c>
      <c r="E532" s="16" t="s">
        <v>41</v>
      </c>
      <c r="F532" s="16" t="s">
        <v>42</v>
      </c>
      <c r="G532" s="16" t="s">
        <v>43</v>
      </c>
      <c r="H532" s="16" t="s">
        <v>44</v>
      </c>
      <c r="I532" s="17" t="s">
        <v>45</v>
      </c>
      <c r="J532" s="17" t="s">
        <v>46</v>
      </c>
      <c r="K532" s="16" t="s">
        <v>47</v>
      </c>
      <c r="L532" s="16" t="s">
        <v>48</v>
      </c>
      <c r="M532" s="16" t="s">
        <v>49</v>
      </c>
      <c r="N532" s="16" t="s">
        <v>50</v>
      </c>
      <c r="O532" s="17" t="s">
        <v>51</v>
      </c>
      <c r="P532" s="17" t="s">
        <v>52</v>
      </c>
      <c r="Q532" s="16" t="s">
        <v>53</v>
      </c>
      <c r="R532" s="16" t="s">
        <v>54</v>
      </c>
      <c r="S532" s="16" t="s">
        <v>55</v>
      </c>
      <c r="T532" s="16" t="s">
        <v>56</v>
      </c>
      <c r="U532" s="18" t="s">
        <v>57</v>
      </c>
      <c r="V532" s="19" t="s">
        <v>58</v>
      </c>
      <c r="W532" s="20" t="s">
        <v>59</v>
      </c>
      <c r="X532" s="16" t="s">
        <v>60</v>
      </c>
      <c r="Y532" s="16" t="s">
        <v>61</v>
      </c>
      <c r="Z532" s="16" t="s">
        <v>62</v>
      </c>
      <c r="AA532" s="16" t="s">
        <v>63</v>
      </c>
      <c r="AB532" s="17" t="s">
        <v>64</v>
      </c>
      <c r="AC532" s="16" t="s">
        <v>65</v>
      </c>
      <c r="AD532" s="16" t="s">
        <v>178</v>
      </c>
      <c r="AE532" s="16" t="s">
        <v>179</v>
      </c>
      <c r="AF532" s="16" t="s">
        <v>67</v>
      </c>
      <c r="AG532" s="16" t="s">
        <v>68</v>
      </c>
      <c r="AH532" s="17" t="s">
        <v>69</v>
      </c>
      <c r="AI532" s="17" t="s">
        <v>70</v>
      </c>
      <c r="AJ532" s="16" t="s">
        <v>71</v>
      </c>
      <c r="AK532" s="16" t="s">
        <v>72</v>
      </c>
      <c r="AL532" s="16" t="s">
        <v>73</v>
      </c>
      <c r="AM532" s="16" t="s">
        <v>74</v>
      </c>
      <c r="AN532" s="21" t="s">
        <v>75</v>
      </c>
      <c r="AO532" s="21" t="s">
        <v>76</v>
      </c>
      <c r="AQ532" t="s">
        <v>93</v>
      </c>
      <c r="AR532" t="s">
        <v>83</v>
      </c>
      <c r="AS532" s="38">
        <v>25.623066703160948</v>
      </c>
      <c r="AT532" s="38">
        <v>0</v>
      </c>
      <c r="AU532" s="38">
        <v>0</v>
      </c>
      <c r="AV532" s="38">
        <v>0</v>
      </c>
      <c r="AW532" s="38">
        <v>0</v>
      </c>
      <c r="AX532" s="38">
        <v>0</v>
      </c>
      <c r="AY532" s="38">
        <v>0</v>
      </c>
      <c r="AZ532" s="38">
        <v>0</v>
      </c>
      <c r="BA532" s="38">
        <v>0</v>
      </c>
      <c r="BB532" s="38">
        <v>0</v>
      </c>
      <c r="BC532" s="38">
        <v>0</v>
      </c>
      <c r="BD532" s="38">
        <v>25.623066703160948</v>
      </c>
      <c r="BF532" s="38" t="s">
        <v>93</v>
      </c>
      <c r="BG532" s="38" t="s">
        <v>83</v>
      </c>
      <c r="BH532" s="38">
        <v>40.265358786032834</v>
      </c>
      <c r="BI532" s="38">
        <v>0</v>
      </c>
      <c r="BJ532" s="38">
        <v>0</v>
      </c>
      <c r="BK532" s="38">
        <v>0</v>
      </c>
      <c r="BL532" s="38">
        <v>0</v>
      </c>
      <c r="BM532" s="38">
        <v>0</v>
      </c>
      <c r="BN532" s="38">
        <v>0</v>
      </c>
      <c r="BO532" s="38">
        <v>0</v>
      </c>
      <c r="BP532" s="38">
        <v>0</v>
      </c>
      <c r="BQ532" s="38">
        <v>0</v>
      </c>
      <c r="BR532" s="38">
        <v>0</v>
      </c>
      <c r="BS532" s="38">
        <v>40.265358786032834</v>
      </c>
      <c r="BT532" s="38"/>
      <c r="BU532" t="s">
        <v>93</v>
      </c>
      <c r="BV532" t="s">
        <v>78</v>
      </c>
      <c r="BW532" s="38">
        <v>19.835678412769827</v>
      </c>
      <c r="BX532" s="38">
        <v>153.06017715484793</v>
      </c>
      <c r="BY532" s="38">
        <v>0</v>
      </c>
      <c r="BZ532" s="38">
        <v>119.51387732886329</v>
      </c>
      <c r="CA532" s="38">
        <v>12.781195639326093</v>
      </c>
      <c r="CB532" s="38">
        <v>29.34703845921047</v>
      </c>
      <c r="CC532" s="38">
        <v>2.1900666932175379</v>
      </c>
      <c r="CD532" s="38">
        <v>18.844385456606446</v>
      </c>
      <c r="CE532" s="38">
        <v>0</v>
      </c>
      <c r="CF532" s="38"/>
      <c r="CG532" s="38">
        <v>27.249180411315603</v>
      </c>
      <c r="CH532" s="38">
        <v>7.3890320378730827</v>
      </c>
      <c r="CI532" s="38"/>
      <c r="CJ532" s="38">
        <v>92.108945367552991</v>
      </c>
      <c r="CK532" s="38">
        <v>0</v>
      </c>
      <c r="CL532" s="38">
        <v>0</v>
      </c>
      <c r="CM532" s="38">
        <v>0</v>
      </c>
      <c r="CN532" s="38">
        <v>482.31957696158327</v>
      </c>
      <c r="CP532" t="s">
        <v>93</v>
      </c>
      <c r="CQ532" t="s">
        <v>78</v>
      </c>
      <c r="CR532" s="38">
        <v>0.9935973534976974</v>
      </c>
      <c r="CS532" s="38">
        <v>0</v>
      </c>
      <c r="CT532" s="38">
        <v>0</v>
      </c>
      <c r="CU532" s="38">
        <v>0</v>
      </c>
      <c r="CV532" s="38">
        <v>0</v>
      </c>
      <c r="CW532" s="38">
        <v>0</v>
      </c>
      <c r="CX532" s="38">
        <v>0</v>
      </c>
      <c r="CY532" s="38">
        <v>0</v>
      </c>
      <c r="CZ532" s="38">
        <v>0</v>
      </c>
      <c r="DA532" s="38">
        <v>0</v>
      </c>
      <c r="DB532" s="38">
        <v>0</v>
      </c>
      <c r="DC532" s="38">
        <v>0.9935973534976974</v>
      </c>
      <c r="DE532" t="s">
        <v>93</v>
      </c>
      <c r="DF532" t="s">
        <v>81</v>
      </c>
      <c r="DG532" s="38">
        <v>0.22741357022842051</v>
      </c>
      <c r="DH532" s="38">
        <v>0</v>
      </c>
      <c r="DI532" s="38">
        <v>0</v>
      </c>
      <c r="DJ532" s="38">
        <v>0</v>
      </c>
      <c r="DK532" s="38">
        <v>0</v>
      </c>
      <c r="DL532" s="38">
        <v>0</v>
      </c>
      <c r="DM532" s="38">
        <v>9.106447221831564</v>
      </c>
      <c r="DN532" s="38">
        <v>1.6827659561368857</v>
      </c>
      <c r="DO532" s="38">
        <f>+SUM(DG532:DN532)</f>
        <v>11.01662674819687</v>
      </c>
      <c r="DQ532" s="38" t="s">
        <v>93</v>
      </c>
      <c r="DR532" s="38" t="s">
        <v>81</v>
      </c>
      <c r="DS532" s="38">
        <v>39.02863438308114</v>
      </c>
      <c r="DT532" s="38">
        <v>1.1590527518818801E-11</v>
      </c>
      <c r="DU532" s="38">
        <v>0</v>
      </c>
      <c r="DV532" s="38">
        <v>0</v>
      </c>
      <c r="DW532" s="38">
        <v>0</v>
      </c>
      <c r="DX532" s="38"/>
      <c r="DY532" s="38">
        <v>0</v>
      </c>
      <c r="DZ532" s="38">
        <v>1.238672609780362</v>
      </c>
      <c r="EA532" s="38">
        <v>26.984507807466201</v>
      </c>
      <c r="EB532" s="38">
        <v>67.251814800339289</v>
      </c>
      <c r="ED532" t="s">
        <v>93</v>
      </c>
      <c r="EE532" t="s">
        <v>83</v>
      </c>
      <c r="EF532" s="38">
        <v>0</v>
      </c>
      <c r="EG532" s="38">
        <v>0</v>
      </c>
      <c r="EH532" s="38">
        <v>0</v>
      </c>
      <c r="EI532" s="38">
        <v>0</v>
      </c>
      <c r="EJ532" s="38">
        <v>0</v>
      </c>
      <c r="EK532" s="38">
        <v>0</v>
      </c>
      <c r="EL532" s="38">
        <v>0</v>
      </c>
      <c r="EM532" s="38">
        <v>0</v>
      </c>
      <c r="EN532" s="38">
        <v>0</v>
      </c>
      <c r="EP532" t="s">
        <v>93</v>
      </c>
      <c r="EQ532" t="s">
        <v>83</v>
      </c>
      <c r="ER532" s="38">
        <v>1.2574503844068001</v>
      </c>
      <c r="ES532" s="38">
        <v>0</v>
      </c>
      <c r="ET532" s="38">
        <v>0</v>
      </c>
      <c r="EU532" s="38">
        <v>0</v>
      </c>
      <c r="EV532" s="38">
        <v>0</v>
      </c>
      <c r="EW532" s="38">
        <v>0</v>
      </c>
      <c r="EX532" s="38">
        <v>0</v>
      </c>
      <c r="EY532" s="38">
        <v>0</v>
      </c>
      <c r="EZ532" s="38">
        <v>1.2574503844068001</v>
      </c>
      <c r="FB532" t="s">
        <v>93</v>
      </c>
      <c r="FC532" t="s">
        <v>83</v>
      </c>
      <c r="FD532" s="38">
        <v>2.2397669612665547</v>
      </c>
      <c r="FE532" s="38">
        <v>0</v>
      </c>
      <c r="FF532" s="38">
        <v>0</v>
      </c>
      <c r="FG532" s="38">
        <v>0</v>
      </c>
      <c r="FH532" s="38">
        <v>0</v>
      </c>
      <c r="FI532" s="38">
        <v>0</v>
      </c>
      <c r="FJ532" s="38">
        <v>0</v>
      </c>
      <c r="FK532" s="38">
        <v>0</v>
      </c>
      <c r="FL532" s="38">
        <v>2.2397669612665547</v>
      </c>
      <c r="FP532" s="38"/>
      <c r="FQ532" s="38"/>
      <c r="FR532" s="38"/>
      <c r="FS532" s="38"/>
      <c r="FT532" s="38"/>
      <c r="FU532" s="38"/>
      <c r="FV532" s="38"/>
      <c r="FZ532" s="38"/>
      <c r="GA532" s="38"/>
      <c r="GB532" s="38"/>
      <c r="GC532" s="38"/>
      <c r="GD532" s="38"/>
      <c r="GE532" s="38"/>
      <c r="GF532" s="38"/>
      <c r="GG532" s="38"/>
      <c r="GH532" s="38"/>
      <c r="GI532" s="38"/>
      <c r="GK532" t="s">
        <v>93</v>
      </c>
      <c r="GL532" s="38" t="s">
        <v>80</v>
      </c>
      <c r="GM532" s="38">
        <v>0</v>
      </c>
      <c r="GN532" s="38"/>
      <c r="GO532" s="38"/>
      <c r="GP532" s="38"/>
      <c r="GQ532" s="38"/>
      <c r="GR532" s="38"/>
      <c r="GS532" s="38"/>
      <c r="GT532" s="38"/>
      <c r="GU532" s="38">
        <v>0</v>
      </c>
      <c r="GW532" t="s">
        <v>93</v>
      </c>
      <c r="GX532" t="s">
        <v>166</v>
      </c>
      <c r="GY532" s="38">
        <v>0</v>
      </c>
      <c r="GZ532" s="38">
        <v>1.8702495626218488E-4</v>
      </c>
      <c r="HA532" s="38"/>
      <c r="HB532" s="38"/>
      <c r="HC532" s="38"/>
      <c r="HD532" s="38">
        <v>0</v>
      </c>
      <c r="HE532" s="38">
        <v>1269.5713117736507</v>
      </c>
      <c r="HF532" s="38">
        <v>4336.5091152095556</v>
      </c>
      <c r="HG532" s="38">
        <v>5606.0806140081622</v>
      </c>
      <c r="HR532" t="s">
        <v>93</v>
      </c>
      <c r="HS532" t="s">
        <v>126</v>
      </c>
      <c r="HT532">
        <v>180.59288783220066</v>
      </c>
      <c r="HU532">
        <v>180.59288783220066</v>
      </c>
    </row>
    <row r="533" spans="1:229" ht="18" customHeight="1" x14ac:dyDescent="0.25">
      <c r="A533" s="93" t="s">
        <v>77</v>
      </c>
      <c r="B533" s="96" t="s">
        <v>93</v>
      </c>
      <c r="C533" s="23" t="s">
        <v>78</v>
      </c>
      <c r="D533" s="71">
        <v>2.1900666932175379</v>
      </c>
      <c r="E533" s="72">
        <v>29.34703845921047</v>
      </c>
      <c r="F533" s="72">
        <v>18.844385456606446</v>
      </c>
      <c r="G533" s="72">
        <v>119.51387732886329</v>
      </c>
      <c r="H533" s="72"/>
      <c r="I533" s="72">
        <v>0</v>
      </c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>
        <v>0</v>
      </c>
      <c r="U533" s="73"/>
      <c r="V533" s="71">
        <f>SUM(D533:T533)</f>
        <v>169.89536793789773</v>
      </c>
      <c r="W533" s="71">
        <v>0</v>
      </c>
      <c r="X533" s="72"/>
      <c r="Y533" s="72">
        <v>12.781195639326093</v>
      </c>
      <c r="Z533" s="72">
        <v>153.06017715484793</v>
      </c>
      <c r="AA533" s="72">
        <v>0</v>
      </c>
      <c r="AB533" s="72">
        <v>0</v>
      </c>
      <c r="AC533" s="72"/>
      <c r="AD533" s="72">
        <v>92.108945367552991</v>
      </c>
      <c r="AE533" s="72"/>
      <c r="AF533" s="72">
        <v>27.249180411315603</v>
      </c>
      <c r="AG533" s="72">
        <v>7.3890320378730827</v>
      </c>
      <c r="AH533" s="72"/>
      <c r="AI533" s="72">
        <v>0</v>
      </c>
      <c r="AJ533" s="72">
        <v>0</v>
      </c>
      <c r="AK533" s="72">
        <v>0</v>
      </c>
      <c r="AL533" s="72"/>
      <c r="AM533" s="72">
        <v>20.829275766267525</v>
      </c>
      <c r="AN533" s="74">
        <f>SUM(W533:AM533)</f>
        <v>313.41780637718324</v>
      </c>
      <c r="AO533" s="74">
        <f>+AN533+V533</f>
        <v>483.31317431508097</v>
      </c>
      <c r="AR533" t="s">
        <v>103</v>
      </c>
      <c r="AS533" s="38">
        <v>5.6685066920787861</v>
      </c>
      <c r="AT533" s="38">
        <v>0</v>
      </c>
      <c r="AU533" s="38">
        <v>371.20282831741355</v>
      </c>
      <c r="AV533" s="38">
        <v>767.30232576687501</v>
      </c>
      <c r="AW533" s="38">
        <v>96.5507512257103</v>
      </c>
      <c r="AX533" s="38">
        <v>0</v>
      </c>
      <c r="AY533" s="38">
        <v>0</v>
      </c>
      <c r="AZ533" s="38">
        <v>0</v>
      </c>
      <c r="BA533" s="38">
        <v>0</v>
      </c>
      <c r="BB533" s="38">
        <v>0</v>
      </c>
      <c r="BC533" s="38">
        <v>0</v>
      </c>
      <c r="BD533" s="38">
        <v>1240.7244120020775</v>
      </c>
      <c r="BF533" s="38"/>
      <c r="BG533" s="38" t="s">
        <v>109</v>
      </c>
      <c r="BH533" s="38">
        <v>8.172854897419306</v>
      </c>
      <c r="BI533" s="38">
        <v>36.417879698215884</v>
      </c>
      <c r="BJ533" s="38">
        <v>0</v>
      </c>
      <c r="BK533" s="38">
        <v>30.619802391273687</v>
      </c>
      <c r="BL533" s="38">
        <v>8.3724776810566581</v>
      </c>
      <c r="BM533" s="38">
        <v>0</v>
      </c>
      <c r="BN533" s="38">
        <v>0</v>
      </c>
      <c r="BO533" s="38">
        <v>0</v>
      </c>
      <c r="BP533" s="38">
        <v>0</v>
      </c>
      <c r="BQ533" s="38">
        <v>0</v>
      </c>
      <c r="BR533" s="38">
        <v>0</v>
      </c>
      <c r="BS533" s="38">
        <v>83.583014667965529</v>
      </c>
      <c r="BT533" s="38"/>
      <c r="BV533" t="s">
        <v>79</v>
      </c>
      <c r="BW533" s="38">
        <v>20.230198853087295</v>
      </c>
      <c r="BX533" s="38">
        <v>0</v>
      </c>
      <c r="BY533" s="38">
        <v>0</v>
      </c>
      <c r="BZ533" s="38">
        <v>0</v>
      </c>
      <c r="CA533" s="38">
        <v>0</v>
      </c>
      <c r="CB533" s="38">
        <v>0</v>
      </c>
      <c r="CC533" s="38">
        <v>0</v>
      </c>
      <c r="CD533" s="38">
        <v>0</v>
      </c>
      <c r="CE533" s="38"/>
      <c r="CF533" s="38">
        <v>0</v>
      </c>
      <c r="CG533" s="38">
        <v>0</v>
      </c>
      <c r="CH533" s="38">
        <v>0</v>
      </c>
      <c r="CI533" s="38">
        <v>0</v>
      </c>
      <c r="CJ533" s="38">
        <v>0</v>
      </c>
      <c r="CK533" s="38"/>
      <c r="CL533" s="38"/>
      <c r="CM533" s="38"/>
      <c r="CN533" s="38">
        <v>20.230198853087295</v>
      </c>
      <c r="CQ533" t="s">
        <v>81</v>
      </c>
      <c r="CR533" s="38">
        <v>224.70281455775759</v>
      </c>
      <c r="CS533" s="38">
        <v>0</v>
      </c>
      <c r="CT533" s="38">
        <v>629.18014172205505</v>
      </c>
      <c r="CU533" s="38">
        <v>0</v>
      </c>
      <c r="CV533" s="38">
        <v>0</v>
      </c>
      <c r="CW533" s="38">
        <v>0</v>
      </c>
      <c r="CX533" s="38">
        <v>0</v>
      </c>
      <c r="CY533" s="38">
        <v>0</v>
      </c>
      <c r="CZ533" s="38">
        <v>0</v>
      </c>
      <c r="DA533" s="38">
        <v>146.08339857566975</v>
      </c>
      <c r="DB533" s="38">
        <v>0</v>
      </c>
      <c r="DC533" s="38">
        <v>999.96635485548245</v>
      </c>
      <c r="DF533" t="s">
        <v>83</v>
      </c>
      <c r="DG533" s="38">
        <v>1.4841249343023018E-3</v>
      </c>
      <c r="DH533" s="38">
        <v>0</v>
      </c>
      <c r="DI533" s="38">
        <v>0</v>
      </c>
      <c r="DJ533" s="38">
        <v>0</v>
      </c>
      <c r="DK533" s="38">
        <v>0</v>
      </c>
      <c r="DL533" s="38">
        <v>0</v>
      </c>
      <c r="DM533" s="38">
        <v>0</v>
      </c>
      <c r="DN533" s="38">
        <v>0</v>
      </c>
      <c r="DO533" s="38">
        <f t="shared" ref="DO533:DO542" si="171">+SUM(DG533:DN533)</f>
        <v>1.4841249343023018E-3</v>
      </c>
      <c r="DQ533" s="38"/>
      <c r="DR533" s="38" t="s">
        <v>83</v>
      </c>
      <c r="DS533" s="38">
        <v>2.9571631735374369</v>
      </c>
      <c r="DT533" s="38">
        <v>0</v>
      </c>
      <c r="DU533" s="38">
        <v>0</v>
      </c>
      <c r="DV533" s="38">
        <v>0</v>
      </c>
      <c r="DW533" s="38">
        <v>0</v>
      </c>
      <c r="DX533" s="38"/>
      <c r="DY533" s="38">
        <v>0</v>
      </c>
      <c r="DZ533" s="38">
        <v>0</v>
      </c>
      <c r="EA533" s="38">
        <v>0</v>
      </c>
      <c r="EB533" s="38">
        <v>2.9571631735374369</v>
      </c>
      <c r="EE533" t="s">
        <v>109</v>
      </c>
      <c r="EF533" s="38">
        <v>9.013886186756076E-2</v>
      </c>
      <c r="EG533" s="38">
        <v>0.32674895396479464</v>
      </c>
      <c r="EH533" s="38">
        <v>0</v>
      </c>
      <c r="EI533" s="38">
        <v>0</v>
      </c>
      <c r="EJ533" s="38">
        <v>0</v>
      </c>
      <c r="EK533" s="38">
        <v>0</v>
      </c>
      <c r="EL533" s="38">
        <v>0</v>
      </c>
      <c r="EM533" s="38">
        <v>0</v>
      </c>
      <c r="EN533" s="38">
        <v>0.4168878158323554</v>
      </c>
      <c r="EQ533" t="s">
        <v>109</v>
      </c>
      <c r="ER533" s="38">
        <v>0.9065617605120001</v>
      </c>
      <c r="ES533" s="38">
        <v>0.64883427839999996</v>
      </c>
      <c r="ET533" s="38">
        <v>0</v>
      </c>
      <c r="EU533" s="38">
        <v>1.0321217271127597E-2</v>
      </c>
      <c r="EV533" s="38">
        <v>0</v>
      </c>
      <c r="EW533" s="38">
        <v>0</v>
      </c>
      <c r="EX533" s="38">
        <v>0</v>
      </c>
      <c r="EY533" s="38">
        <v>0</v>
      </c>
      <c r="EZ533" s="38">
        <v>1.5657172561831276</v>
      </c>
      <c r="FC533" t="s">
        <v>109</v>
      </c>
      <c r="FD533" s="38">
        <v>8.7199504713290313E-2</v>
      </c>
      <c r="FE533" s="38">
        <v>1.7244057600000001E-2</v>
      </c>
      <c r="FF533" s="38">
        <v>0</v>
      </c>
      <c r="FG533" s="38">
        <v>0</v>
      </c>
      <c r="FH533" s="38">
        <v>0</v>
      </c>
      <c r="FI533" s="38">
        <v>0</v>
      </c>
      <c r="FJ533" s="38">
        <v>0</v>
      </c>
      <c r="FK533" s="38">
        <v>0</v>
      </c>
      <c r="FL533" s="38">
        <v>0.10444356231329031</v>
      </c>
      <c r="FP533" s="38"/>
      <c r="FQ533" s="38"/>
      <c r="FR533" s="38"/>
      <c r="FS533" s="38"/>
      <c r="FT533" s="38"/>
      <c r="FU533" s="38"/>
      <c r="FV533" s="38"/>
      <c r="FZ533" s="38"/>
      <c r="GA533" s="38"/>
      <c r="GB533" s="38"/>
      <c r="GC533" s="38"/>
      <c r="GD533" s="38"/>
      <c r="GE533" s="38"/>
      <c r="GF533" s="38"/>
      <c r="GG533" s="38"/>
      <c r="GH533" s="38"/>
      <c r="GI533" s="38"/>
      <c r="GL533" s="38" t="s">
        <v>83</v>
      </c>
      <c r="GM533" s="38">
        <v>0</v>
      </c>
      <c r="GN533" s="38"/>
      <c r="GO533" s="38"/>
      <c r="GP533" s="38"/>
      <c r="GQ533" s="38"/>
      <c r="GR533" s="38"/>
      <c r="GS533" s="38"/>
      <c r="GT533" s="38"/>
      <c r="GU533" s="38">
        <v>0</v>
      </c>
      <c r="GX533" t="s">
        <v>83</v>
      </c>
      <c r="GY533" s="38">
        <v>0</v>
      </c>
      <c r="GZ533" s="38"/>
      <c r="HA533" s="38"/>
      <c r="HB533" s="38"/>
      <c r="HC533" s="38"/>
      <c r="HD533" s="38"/>
      <c r="HE533" s="38"/>
      <c r="HF533" s="38"/>
      <c r="HG533" s="38">
        <v>0</v>
      </c>
      <c r="HS533" t="s">
        <v>127</v>
      </c>
      <c r="HT533">
        <v>43.014565817855441</v>
      </c>
      <c r="HU533">
        <v>43.014565817855441</v>
      </c>
    </row>
    <row r="534" spans="1:229" ht="27" x14ac:dyDescent="0.25">
      <c r="A534" s="93"/>
      <c r="B534" s="96"/>
      <c r="C534" s="22" t="s">
        <v>79</v>
      </c>
      <c r="D534" s="75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7"/>
      <c r="V534" s="75">
        <f t="shared" ref="V534:V547" si="172">SUM(D534:T534)</f>
        <v>0</v>
      </c>
      <c r="W534" s="75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>
        <v>20.230198853087295</v>
      </c>
      <c r="AN534" s="78">
        <f t="shared" ref="AN534:AN547" si="173">SUM(W534:AM534)</f>
        <v>20.230198853087295</v>
      </c>
      <c r="AO534" s="78">
        <f t="shared" ref="AO534:AO547" si="174">+AN534+V534</f>
        <v>20.230198853087295</v>
      </c>
      <c r="AR534" t="s">
        <v>86</v>
      </c>
      <c r="AS534" s="38">
        <v>4.2573194066351002E-5</v>
      </c>
      <c r="AT534" s="38">
        <v>0</v>
      </c>
      <c r="AU534" s="38">
        <v>3.2228145837129595E-2</v>
      </c>
      <c r="AV534" s="38">
        <v>0</v>
      </c>
      <c r="AW534" s="38">
        <v>0</v>
      </c>
      <c r="AX534" s="38">
        <v>0</v>
      </c>
      <c r="AY534" s="38">
        <v>0</v>
      </c>
      <c r="AZ534" s="38">
        <v>0</v>
      </c>
      <c r="BA534" s="38">
        <v>0</v>
      </c>
      <c r="BB534" s="38">
        <v>0</v>
      </c>
      <c r="BC534" s="38">
        <v>0</v>
      </c>
      <c r="BD534" s="38">
        <v>3.2270719031195945E-2</v>
      </c>
      <c r="BF534" s="38"/>
      <c r="BG534" s="38" t="s">
        <v>85</v>
      </c>
      <c r="BH534" s="38">
        <v>21.106557523100097</v>
      </c>
      <c r="BI534" s="38">
        <v>0</v>
      </c>
      <c r="BJ534" s="38">
        <v>0</v>
      </c>
      <c r="BK534" s="38">
        <v>0</v>
      </c>
      <c r="BL534" s="38">
        <v>0</v>
      </c>
      <c r="BM534" s="38">
        <v>0</v>
      </c>
      <c r="BN534" s="38">
        <v>0</v>
      </c>
      <c r="BO534" s="38">
        <v>0</v>
      </c>
      <c r="BP534" s="38">
        <v>0</v>
      </c>
      <c r="BQ534" s="38">
        <v>0</v>
      </c>
      <c r="BR534" s="38">
        <v>0</v>
      </c>
      <c r="BS534" s="38">
        <v>21.106557523100097</v>
      </c>
      <c r="BT534" s="38"/>
      <c r="BV534" t="s">
        <v>80</v>
      </c>
      <c r="BW534" s="38">
        <v>11.742360693819482</v>
      </c>
      <c r="BX534" s="38">
        <v>0</v>
      </c>
      <c r="BY534" s="38">
        <v>0</v>
      </c>
      <c r="BZ534" s="38">
        <v>0</v>
      </c>
      <c r="CA534" s="38">
        <v>0</v>
      </c>
      <c r="CB534" s="38">
        <v>0</v>
      </c>
      <c r="CC534" s="38">
        <v>0</v>
      </c>
      <c r="CD534" s="38">
        <v>0</v>
      </c>
      <c r="CE534" s="38"/>
      <c r="CF534" s="38">
        <v>0</v>
      </c>
      <c r="CG534" s="38">
        <v>0</v>
      </c>
      <c r="CH534" s="38">
        <v>0</v>
      </c>
      <c r="CI534" s="38">
        <v>0</v>
      </c>
      <c r="CJ534" s="38">
        <v>0</v>
      </c>
      <c r="CK534" s="38"/>
      <c r="CL534" s="38"/>
      <c r="CM534" s="38"/>
      <c r="CN534" s="38">
        <v>11.742360693819482</v>
      </c>
      <c r="CQ534" t="s">
        <v>83</v>
      </c>
      <c r="CR534" s="38">
        <v>7.7696605241638961E-2</v>
      </c>
      <c r="CS534" s="38">
        <v>0</v>
      </c>
      <c r="CT534" s="38">
        <v>0</v>
      </c>
      <c r="CU534" s="38">
        <v>0</v>
      </c>
      <c r="CV534" s="38">
        <v>0</v>
      </c>
      <c r="CW534" s="38">
        <v>0</v>
      </c>
      <c r="CX534" s="38">
        <v>0</v>
      </c>
      <c r="CY534" s="38">
        <v>0</v>
      </c>
      <c r="CZ534" s="38">
        <v>0</v>
      </c>
      <c r="DA534" s="38">
        <v>0</v>
      </c>
      <c r="DB534" s="38">
        <v>0</v>
      </c>
      <c r="DC534" s="38">
        <v>7.7696605241638961E-2</v>
      </c>
      <c r="DF534" t="s">
        <v>109</v>
      </c>
      <c r="DG534" s="38">
        <v>6.3037092366201456E-3</v>
      </c>
      <c r="DH534" s="38">
        <v>0.41844013060517316</v>
      </c>
      <c r="DI534" s="38">
        <v>0</v>
      </c>
      <c r="DJ534" s="38">
        <v>2.1359845325675031</v>
      </c>
      <c r="DK534" s="38">
        <v>0</v>
      </c>
      <c r="DL534" s="38">
        <v>0</v>
      </c>
      <c r="DM534" s="38">
        <v>0</v>
      </c>
      <c r="DN534" s="38">
        <v>0</v>
      </c>
      <c r="DO534" s="38">
        <f t="shared" si="171"/>
        <v>2.5607283724092964</v>
      </c>
      <c r="DQ534" s="38"/>
      <c r="DR534" s="38" t="s">
        <v>84</v>
      </c>
      <c r="DS534" s="38">
        <v>1.0688991524515081E-2</v>
      </c>
      <c r="DT534" s="38">
        <v>9.8536328654219893E-2</v>
      </c>
      <c r="DU534" s="38">
        <v>0</v>
      </c>
      <c r="DV534" s="38">
        <v>1.4184364507196903</v>
      </c>
      <c r="DW534" s="38">
        <v>2.7264493355978218E-3</v>
      </c>
      <c r="DX534" s="38"/>
      <c r="DY534" s="38">
        <v>0</v>
      </c>
      <c r="DZ534" s="38">
        <v>0</v>
      </c>
      <c r="EA534" s="38">
        <v>0</v>
      </c>
      <c r="EB534" s="38">
        <v>1.5303882202340231</v>
      </c>
      <c r="EE534" t="s">
        <v>85</v>
      </c>
      <c r="EF534" s="38">
        <v>0.12897616453119387</v>
      </c>
      <c r="EG534" s="38">
        <v>0</v>
      </c>
      <c r="EH534" s="38">
        <v>0</v>
      </c>
      <c r="EI534" s="38">
        <v>0</v>
      </c>
      <c r="EJ534" s="38">
        <v>0</v>
      </c>
      <c r="EK534" s="38">
        <v>0</v>
      </c>
      <c r="EL534" s="38">
        <v>0</v>
      </c>
      <c r="EM534" s="38">
        <v>0</v>
      </c>
      <c r="EN534" s="38">
        <v>0.12897616453119387</v>
      </c>
      <c r="EQ534" t="s">
        <v>85</v>
      </c>
      <c r="ER534" s="38">
        <v>0.44012224091802243</v>
      </c>
      <c r="ES534" s="38">
        <v>0</v>
      </c>
      <c r="ET534" s="38">
        <v>0</v>
      </c>
      <c r="EU534" s="38">
        <v>0</v>
      </c>
      <c r="EV534" s="38">
        <v>0</v>
      </c>
      <c r="EW534" s="38">
        <v>0</v>
      </c>
      <c r="EX534" s="38">
        <v>0</v>
      </c>
      <c r="EY534" s="38">
        <v>0</v>
      </c>
      <c r="EZ534" s="38">
        <v>0.44012224091802243</v>
      </c>
      <c r="FC534" t="s">
        <v>85</v>
      </c>
      <c r="FD534" s="38">
        <v>0.23396747769874848</v>
      </c>
      <c r="FE534" s="38">
        <v>0</v>
      </c>
      <c r="FF534" s="38">
        <v>0</v>
      </c>
      <c r="FG534" s="38">
        <v>0</v>
      </c>
      <c r="FH534" s="38">
        <v>0</v>
      </c>
      <c r="FI534" s="38">
        <v>0</v>
      </c>
      <c r="FJ534" s="38">
        <v>0</v>
      </c>
      <c r="FK534" s="38">
        <v>0</v>
      </c>
      <c r="FL534" s="38">
        <v>0.23396747769874848</v>
      </c>
      <c r="FP534" s="38"/>
      <c r="FQ534" s="38"/>
      <c r="FR534" s="38"/>
      <c r="FS534" s="38"/>
      <c r="FT534" s="38"/>
      <c r="FU534" s="38"/>
      <c r="FV534" s="38"/>
      <c r="FZ534" s="38"/>
      <c r="GA534" s="38"/>
      <c r="GB534" s="38"/>
      <c r="GC534" s="38"/>
      <c r="GD534" s="38"/>
      <c r="GE534" s="38"/>
      <c r="GF534" s="38"/>
      <c r="GG534" s="38"/>
      <c r="GH534" s="38"/>
      <c r="GI534" s="38"/>
      <c r="GL534" s="38" t="s">
        <v>109</v>
      </c>
      <c r="GM534" s="38">
        <v>0</v>
      </c>
      <c r="GN534" s="38">
        <v>0</v>
      </c>
      <c r="GO534" s="38">
        <v>0</v>
      </c>
      <c r="GP534" s="38">
        <v>0</v>
      </c>
      <c r="GQ534" s="38">
        <v>0</v>
      </c>
      <c r="GR534" s="38"/>
      <c r="GS534" s="38"/>
      <c r="GT534" s="38"/>
      <c r="GU534" s="38">
        <v>0</v>
      </c>
      <c r="GX534" t="s">
        <v>109</v>
      </c>
      <c r="GY534" s="38">
        <v>0</v>
      </c>
      <c r="GZ534" s="38">
        <v>80.884402460143875</v>
      </c>
      <c r="HA534" s="38">
        <v>0</v>
      </c>
      <c r="HB534" s="38">
        <v>0</v>
      </c>
      <c r="HC534" s="38">
        <v>0</v>
      </c>
      <c r="HD534" s="38"/>
      <c r="HE534" s="38"/>
      <c r="HF534" s="38"/>
      <c r="HG534" s="38">
        <v>80.884402460143875</v>
      </c>
      <c r="HS534" t="s">
        <v>76</v>
      </c>
      <c r="HT534">
        <v>223.6074536500561</v>
      </c>
      <c r="HU534">
        <v>223.6074536500561</v>
      </c>
    </row>
    <row r="535" spans="1:229" x14ac:dyDescent="0.25">
      <c r="A535" s="93"/>
      <c r="B535" s="96"/>
      <c r="C535" s="23" t="s">
        <v>80</v>
      </c>
      <c r="D535" s="71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3"/>
      <c r="V535" s="71">
        <f t="shared" si="172"/>
        <v>0</v>
      </c>
      <c r="W535" s="71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>
        <v>11.742360693819482</v>
      </c>
      <c r="AN535" s="74">
        <f t="shared" si="173"/>
        <v>11.742360693819482</v>
      </c>
      <c r="AO535" s="74">
        <f t="shared" si="174"/>
        <v>11.742360693819482</v>
      </c>
      <c r="AR535" t="s">
        <v>104</v>
      </c>
      <c r="AS535" s="38">
        <v>0</v>
      </c>
      <c r="AT535" s="38">
        <v>0</v>
      </c>
      <c r="AU535" s="38">
        <v>0</v>
      </c>
      <c r="AV535" s="38">
        <v>0</v>
      </c>
      <c r="AW535" s="38">
        <v>0</v>
      </c>
      <c r="AX535" s="38">
        <v>0</v>
      </c>
      <c r="AY535" s="38">
        <v>0</v>
      </c>
      <c r="AZ535" s="38">
        <v>0</v>
      </c>
      <c r="BA535" s="38">
        <v>0</v>
      </c>
      <c r="BB535" s="38">
        <v>0</v>
      </c>
      <c r="BC535" s="38">
        <v>0</v>
      </c>
      <c r="BD535" s="38">
        <v>0</v>
      </c>
      <c r="BF535" s="38"/>
      <c r="BG535" s="38" t="s">
        <v>86</v>
      </c>
      <c r="BH535" s="38">
        <v>4.2918950772830691</v>
      </c>
      <c r="BI535" s="38">
        <v>0</v>
      </c>
      <c r="BJ535" s="38">
        <v>0</v>
      </c>
      <c r="BK535" s="38">
        <v>4.5215643543117539</v>
      </c>
      <c r="BL535" s="38">
        <v>0</v>
      </c>
      <c r="BM535" s="38">
        <v>4.0442940647888879</v>
      </c>
      <c r="BN535" s="38">
        <v>0</v>
      </c>
      <c r="BO535" s="38">
        <v>0</v>
      </c>
      <c r="BP535" s="38">
        <v>0</v>
      </c>
      <c r="BQ535" s="38">
        <v>0</v>
      </c>
      <c r="BR535" s="38">
        <v>0</v>
      </c>
      <c r="BS535" s="38">
        <v>12.85775349638371</v>
      </c>
      <c r="BT535" s="38"/>
      <c r="BV535" t="s">
        <v>81</v>
      </c>
      <c r="BW535" s="38">
        <v>192.52858711118009</v>
      </c>
      <c r="BX535" s="38">
        <v>0</v>
      </c>
      <c r="BY535" s="38">
        <v>0</v>
      </c>
      <c r="BZ535" s="38">
        <v>0</v>
      </c>
      <c r="CA535" s="38">
        <v>0</v>
      </c>
      <c r="CB535" s="38">
        <v>0</v>
      </c>
      <c r="CC535" s="38">
        <v>0</v>
      </c>
      <c r="CD535" s="38">
        <v>0</v>
      </c>
      <c r="CE535" s="38"/>
      <c r="CF535" s="38">
        <v>0</v>
      </c>
      <c r="CG535" s="38">
        <v>0</v>
      </c>
      <c r="CH535" s="38">
        <v>0</v>
      </c>
      <c r="CI535" s="38">
        <v>0</v>
      </c>
      <c r="CJ535" s="38">
        <v>0</v>
      </c>
      <c r="CK535" s="38"/>
      <c r="CL535" s="38"/>
      <c r="CM535" s="38"/>
      <c r="CN535" s="38">
        <v>192.52858711118009</v>
      </c>
      <c r="CQ535" t="s">
        <v>84</v>
      </c>
      <c r="CR535" s="38">
        <v>4.5689050510837513E-2</v>
      </c>
      <c r="CS535" s="38">
        <v>0</v>
      </c>
      <c r="CT535" s="38">
        <v>0</v>
      </c>
      <c r="CU535" s="38">
        <v>0</v>
      </c>
      <c r="CV535" s="38">
        <v>0</v>
      </c>
      <c r="CW535" s="38">
        <v>0</v>
      </c>
      <c r="CX535" s="38">
        <v>0</v>
      </c>
      <c r="CY535" s="38">
        <v>0</v>
      </c>
      <c r="CZ535" s="38">
        <v>0</v>
      </c>
      <c r="DA535" s="38">
        <v>0</v>
      </c>
      <c r="DB535" s="38">
        <v>0</v>
      </c>
      <c r="DC535" s="38">
        <v>4.5689050510837513E-2</v>
      </c>
      <c r="DF535" t="s">
        <v>85</v>
      </c>
      <c r="DG535" s="38">
        <v>5.3701882595578461E-2</v>
      </c>
      <c r="DH535" s="38">
        <v>0</v>
      </c>
      <c r="DI535" s="38">
        <v>0</v>
      </c>
      <c r="DJ535" s="38">
        <v>0</v>
      </c>
      <c r="DK535" s="38">
        <v>0</v>
      </c>
      <c r="DL535" s="38">
        <v>0</v>
      </c>
      <c r="DM535" s="38">
        <v>0</v>
      </c>
      <c r="DN535" s="38">
        <v>0</v>
      </c>
      <c r="DO535" s="38">
        <f t="shared" si="171"/>
        <v>5.3701882595578461E-2</v>
      </c>
      <c r="DQ535" s="38"/>
      <c r="DR535" s="38" t="s">
        <v>117</v>
      </c>
      <c r="DS535" s="38"/>
      <c r="DT535" s="38"/>
      <c r="DU535" s="38"/>
      <c r="DV535" s="38"/>
      <c r="DW535" s="38"/>
      <c r="DX535" s="38"/>
      <c r="DY535" s="38"/>
      <c r="DZ535" s="38"/>
      <c r="EA535" s="38"/>
      <c r="EB535" s="38">
        <v>0</v>
      </c>
      <c r="EE535" t="s">
        <v>86</v>
      </c>
      <c r="EF535" s="38">
        <v>0</v>
      </c>
      <c r="EG535" s="38">
        <v>0</v>
      </c>
      <c r="EH535" s="38">
        <v>0</v>
      </c>
      <c r="EI535" s="38">
        <v>0</v>
      </c>
      <c r="EJ535" s="38">
        <v>0</v>
      </c>
      <c r="EK535" s="38">
        <v>0</v>
      </c>
      <c r="EL535" s="38">
        <v>0</v>
      </c>
      <c r="EM535" s="38">
        <v>0</v>
      </c>
      <c r="EN535" s="38">
        <v>0</v>
      </c>
      <c r="EQ535" t="s">
        <v>86</v>
      </c>
      <c r="ER535" s="38">
        <v>0</v>
      </c>
      <c r="ES535" s="38">
        <v>0</v>
      </c>
      <c r="ET535" s="38">
        <v>0</v>
      </c>
      <c r="EU535" s="38">
        <v>0</v>
      </c>
      <c r="EV535" s="38">
        <v>0</v>
      </c>
      <c r="EW535" s="38">
        <v>0</v>
      </c>
      <c r="EX535" s="38">
        <v>0</v>
      </c>
      <c r="EY535" s="38">
        <v>0</v>
      </c>
      <c r="EZ535" s="38">
        <v>0</v>
      </c>
      <c r="FC535" t="s">
        <v>86</v>
      </c>
      <c r="FD535" s="38">
        <v>0</v>
      </c>
      <c r="FE535" s="38">
        <v>0</v>
      </c>
      <c r="FF535" s="38">
        <v>0</v>
      </c>
      <c r="FG535" s="38">
        <v>0</v>
      </c>
      <c r="FH535" s="38">
        <v>0</v>
      </c>
      <c r="FI535" s="38">
        <v>0</v>
      </c>
      <c r="FJ535" s="38">
        <v>0</v>
      </c>
      <c r="FK535" s="38">
        <v>0</v>
      </c>
      <c r="FL535" s="38">
        <v>0</v>
      </c>
      <c r="FP535" s="38"/>
      <c r="FQ535" s="38"/>
      <c r="FR535" s="38"/>
      <c r="FS535" s="38"/>
      <c r="FT535" s="38"/>
      <c r="FU535" s="38"/>
      <c r="FV535" s="38"/>
      <c r="FZ535" s="38"/>
      <c r="GA535" s="38"/>
      <c r="GB535" s="38"/>
      <c r="GC535" s="38"/>
      <c r="GD535" s="38"/>
      <c r="GE535" s="38"/>
      <c r="GF535" s="38"/>
      <c r="GG535" s="38"/>
      <c r="GH535" s="38"/>
      <c r="GI535" s="38"/>
      <c r="GL535" s="38" t="s">
        <v>85</v>
      </c>
      <c r="GM535" s="38">
        <v>0</v>
      </c>
      <c r="GO535" s="38"/>
      <c r="GP535" s="38"/>
      <c r="GQ535" s="38"/>
      <c r="GR535" s="38"/>
      <c r="GS535" s="38"/>
      <c r="GT535" s="38"/>
      <c r="GU535" s="38">
        <v>0</v>
      </c>
      <c r="GX535" t="s">
        <v>121</v>
      </c>
      <c r="GY535" s="38">
        <v>0</v>
      </c>
      <c r="GZ535" s="38"/>
      <c r="HA535" s="38"/>
      <c r="HB535" s="38"/>
      <c r="HC535" s="38"/>
      <c r="HD535" s="38"/>
      <c r="HE535" s="38"/>
      <c r="HF535" s="38"/>
      <c r="HG535" s="38">
        <v>0</v>
      </c>
    </row>
    <row r="536" spans="1:229" ht="18" x14ac:dyDescent="0.25">
      <c r="A536" s="93"/>
      <c r="B536" s="96"/>
      <c r="C536" s="22" t="s">
        <v>81</v>
      </c>
      <c r="D536" s="75"/>
      <c r="E536" s="76"/>
      <c r="F536" s="76"/>
      <c r="G536" s="76"/>
      <c r="H536" s="76"/>
      <c r="I536" s="76"/>
      <c r="J536" s="76"/>
      <c r="K536" s="76">
        <v>0</v>
      </c>
      <c r="L536" s="76"/>
      <c r="M536" s="76"/>
      <c r="N536" s="76"/>
      <c r="O536" s="76"/>
      <c r="P536" s="76"/>
      <c r="Q536" s="76"/>
      <c r="R536" s="76"/>
      <c r="S536" s="76"/>
      <c r="T536" s="76"/>
      <c r="U536" s="77"/>
      <c r="V536" s="75">
        <f t="shared" si="172"/>
        <v>0</v>
      </c>
      <c r="W536" s="75"/>
      <c r="X536" s="76"/>
      <c r="Y536" s="76"/>
      <c r="Z536" s="76">
        <v>1.1590527518818801E-11</v>
      </c>
      <c r="AA536" s="76">
        <v>0.12685509058326194</v>
      </c>
      <c r="AB536" s="76">
        <v>364.80521084416949</v>
      </c>
      <c r="AC536" s="76">
        <v>16.833018894029738</v>
      </c>
      <c r="AD536" s="76">
        <v>207.11767123877448</v>
      </c>
      <c r="AE536" s="76"/>
      <c r="AF536" s="76">
        <v>1.8338939857288478E-2</v>
      </c>
      <c r="AG536" s="76"/>
      <c r="AH536" s="76"/>
      <c r="AI536" s="76"/>
      <c r="AJ536" s="76"/>
      <c r="AK536" s="76">
        <v>629.18014172205505</v>
      </c>
      <c r="AL536" s="76"/>
      <c r="AM536" s="76">
        <v>484.51414474112045</v>
      </c>
      <c r="AN536" s="78">
        <f t="shared" si="173"/>
        <v>1702.5953814706013</v>
      </c>
      <c r="AO536" s="78">
        <f t="shared" si="174"/>
        <v>1702.5953814706013</v>
      </c>
      <c r="AR536" t="s">
        <v>108</v>
      </c>
      <c r="AS536" s="38">
        <v>1.2934686331007617</v>
      </c>
      <c r="AT536" s="38">
        <v>0</v>
      </c>
      <c r="AU536" s="38">
        <v>0</v>
      </c>
      <c r="AV536" s="38">
        <v>0</v>
      </c>
      <c r="AW536" s="38">
        <v>0</v>
      </c>
      <c r="AX536" s="38">
        <v>0</v>
      </c>
      <c r="AY536" s="38">
        <v>0</v>
      </c>
      <c r="AZ536" s="38">
        <v>0</v>
      </c>
      <c r="BA536" s="38">
        <v>0</v>
      </c>
      <c r="BB536" s="38">
        <v>0</v>
      </c>
      <c r="BC536" s="38">
        <v>0</v>
      </c>
      <c r="BD536" s="38">
        <v>1.2934686331007617</v>
      </c>
      <c r="BF536" s="38"/>
      <c r="BG536" s="38" t="s">
        <v>87</v>
      </c>
      <c r="BH536" s="38">
        <v>1.8541334763525184E-2</v>
      </c>
      <c r="BI536" s="38">
        <v>0</v>
      </c>
      <c r="BJ536" s="38">
        <v>0</v>
      </c>
      <c r="BK536" s="38">
        <v>0</v>
      </c>
      <c r="BL536" s="38">
        <v>0</v>
      </c>
      <c r="BM536" s="38">
        <v>0</v>
      </c>
      <c r="BN536" s="38">
        <v>9.8665070453648182E-2</v>
      </c>
      <c r="BO536" s="38">
        <v>0</v>
      </c>
      <c r="BP536" s="38">
        <v>0</v>
      </c>
      <c r="BQ536" s="38">
        <v>0</v>
      </c>
      <c r="BR536" s="38">
        <v>0</v>
      </c>
      <c r="BS536" s="38">
        <v>0.11720640521717336</v>
      </c>
      <c r="BT536" s="38"/>
      <c r="BV536" t="s">
        <v>83</v>
      </c>
      <c r="BW536" s="38">
        <v>5.4827334370112011</v>
      </c>
      <c r="BX536" s="38">
        <v>0</v>
      </c>
      <c r="BY536" s="38">
        <v>0</v>
      </c>
      <c r="BZ536" s="38">
        <v>0</v>
      </c>
      <c r="CA536" s="38">
        <v>0</v>
      </c>
      <c r="CB536" s="38">
        <v>0</v>
      </c>
      <c r="CC536" s="38">
        <v>0</v>
      </c>
      <c r="CD536" s="38">
        <v>0</v>
      </c>
      <c r="CE536" s="38"/>
      <c r="CF536" s="38">
        <v>0</v>
      </c>
      <c r="CG536" s="38">
        <v>0</v>
      </c>
      <c r="CH536" s="38">
        <v>0</v>
      </c>
      <c r="CI536" s="38">
        <v>0</v>
      </c>
      <c r="CJ536" s="38">
        <v>0</v>
      </c>
      <c r="CK536" s="38"/>
      <c r="CL536" s="38"/>
      <c r="CM536" s="38"/>
      <c r="CN536" s="38">
        <v>5.4827334370112011</v>
      </c>
      <c r="CQ536" t="s">
        <v>85</v>
      </c>
      <c r="CR536" s="38">
        <v>3.0785989420842007E-3</v>
      </c>
      <c r="CS536" s="38">
        <v>0</v>
      </c>
      <c r="CT536" s="38">
        <v>0</v>
      </c>
      <c r="CU536" s="38">
        <v>0</v>
      </c>
      <c r="CV536" s="38">
        <v>0</v>
      </c>
      <c r="CW536" s="38">
        <v>0</v>
      </c>
      <c r="CX536" s="38">
        <v>0</v>
      </c>
      <c r="CY536" s="38">
        <v>0</v>
      </c>
      <c r="CZ536" s="38">
        <v>0</v>
      </c>
      <c r="DA536" s="38">
        <v>0</v>
      </c>
      <c r="DB536" s="38">
        <v>0</v>
      </c>
      <c r="DC536" s="38">
        <v>3.0785989420842007E-3</v>
      </c>
      <c r="DF536" t="s">
        <v>86</v>
      </c>
      <c r="DG536" s="38">
        <v>0</v>
      </c>
      <c r="DH536" s="38">
        <v>0</v>
      </c>
      <c r="DI536" s="38">
        <v>0</v>
      </c>
      <c r="DJ536" s="38">
        <v>0</v>
      </c>
      <c r="DK536" s="38">
        <v>0</v>
      </c>
      <c r="DL536" s="38">
        <v>0</v>
      </c>
      <c r="DM536" s="38">
        <v>0</v>
      </c>
      <c r="DN536" s="38">
        <v>0</v>
      </c>
      <c r="DO536" s="38">
        <f t="shared" si="171"/>
        <v>0</v>
      </c>
      <c r="DQ536" s="38"/>
      <c r="DR536" s="38" t="s">
        <v>85</v>
      </c>
      <c r="DS536" s="38">
        <v>0.27515493040152222</v>
      </c>
      <c r="DT536" s="38">
        <v>0</v>
      </c>
      <c r="DU536" s="38">
        <v>0</v>
      </c>
      <c r="DV536" s="38">
        <v>0</v>
      </c>
      <c r="DW536" s="38">
        <v>0</v>
      </c>
      <c r="DX536" s="38"/>
      <c r="DY536" s="38">
        <v>0</v>
      </c>
      <c r="DZ536" s="38">
        <v>0</v>
      </c>
      <c r="EA536" s="38">
        <v>0</v>
      </c>
      <c r="EB536" s="38">
        <v>0.27515493040152222</v>
      </c>
      <c r="EE536" t="s">
        <v>87</v>
      </c>
      <c r="EF536" s="38">
        <v>0</v>
      </c>
      <c r="EG536" s="38">
        <v>0</v>
      </c>
      <c r="EH536" s="38">
        <v>0</v>
      </c>
      <c r="EI536" s="38">
        <v>0</v>
      </c>
      <c r="EJ536" s="38">
        <v>0</v>
      </c>
      <c r="EK536" s="38">
        <v>0</v>
      </c>
      <c r="EL536" s="38">
        <v>0</v>
      </c>
      <c r="EM536" s="38">
        <v>0</v>
      </c>
      <c r="EN536" s="38">
        <v>0</v>
      </c>
      <c r="EQ536" t="s">
        <v>87</v>
      </c>
      <c r="ER536" s="38">
        <v>0</v>
      </c>
      <c r="ES536" s="38">
        <v>0</v>
      </c>
      <c r="ET536" s="38">
        <v>0</v>
      </c>
      <c r="EU536" s="38">
        <v>0</v>
      </c>
      <c r="EV536" s="38">
        <v>0</v>
      </c>
      <c r="EW536" s="38">
        <v>0</v>
      </c>
      <c r="EX536" s="38">
        <v>0</v>
      </c>
      <c r="EY536" s="38">
        <v>0</v>
      </c>
      <c r="EZ536" s="38">
        <v>0</v>
      </c>
      <c r="FC536" t="s">
        <v>87</v>
      </c>
      <c r="FD536" s="38">
        <v>0</v>
      </c>
      <c r="FE536" s="38">
        <v>0</v>
      </c>
      <c r="FF536" s="38">
        <v>0</v>
      </c>
      <c r="FG536" s="38">
        <v>0</v>
      </c>
      <c r="FH536" s="38">
        <v>0</v>
      </c>
      <c r="FI536" s="38">
        <v>0</v>
      </c>
      <c r="FJ536" s="38">
        <v>0</v>
      </c>
      <c r="FK536" s="38">
        <v>0</v>
      </c>
      <c r="FL536" s="38">
        <v>0</v>
      </c>
      <c r="FP536" s="38"/>
      <c r="FQ536" s="38"/>
      <c r="FR536" s="38"/>
      <c r="FS536" s="38"/>
      <c r="FT536" s="38"/>
      <c r="FU536" s="38"/>
      <c r="FV536" s="38"/>
      <c r="FZ536" s="38"/>
      <c r="GA536" s="38"/>
      <c r="GB536" s="38"/>
      <c r="GC536" s="38"/>
      <c r="GD536" s="38"/>
      <c r="GE536" s="38"/>
      <c r="GF536" s="38"/>
      <c r="GG536" s="38"/>
      <c r="GH536" s="38"/>
      <c r="GI536" s="38"/>
      <c r="GL536" s="38" t="s">
        <v>87</v>
      </c>
      <c r="GM536" s="38"/>
      <c r="GN536" s="38"/>
      <c r="GO536" s="38">
        <v>0</v>
      </c>
      <c r="GP536" s="38"/>
      <c r="GQ536" s="38"/>
      <c r="GR536" s="38"/>
      <c r="GS536" s="38"/>
      <c r="GT536" s="38"/>
      <c r="GU536" s="38">
        <v>0</v>
      </c>
      <c r="GX536" t="s">
        <v>86</v>
      </c>
      <c r="GY536" s="38"/>
      <c r="GZ536" s="38"/>
      <c r="HA536" s="38"/>
      <c r="HB536" s="38">
        <v>0</v>
      </c>
      <c r="HC536" s="38"/>
      <c r="HD536" s="38"/>
      <c r="HE536" s="38"/>
      <c r="HF536" s="38"/>
      <c r="HG536" s="38">
        <v>0</v>
      </c>
    </row>
    <row r="537" spans="1:229" ht="18" x14ac:dyDescent="0.25">
      <c r="A537" s="93"/>
      <c r="B537" s="96"/>
      <c r="C537" s="23" t="s">
        <v>82</v>
      </c>
      <c r="D537" s="71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3"/>
      <c r="V537" s="71">
        <f t="shared" si="172"/>
        <v>0</v>
      </c>
      <c r="W537" s="71"/>
      <c r="X537" s="72"/>
      <c r="Y537" s="72"/>
      <c r="Z537" s="72">
        <v>119.61793791556707</v>
      </c>
      <c r="AA537" s="72">
        <v>0</v>
      </c>
      <c r="AB537" s="72">
        <v>2550.7234390290605</v>
      </c>
      <c r="AC537" s="72">
        <v>223.6074536500561</v>
      </c>
      <c r="AD537" s="72">
        <v>7496.1412885245645</v>
      </c>
      <c r="AE537" s="72"/>
      <c r="AF537" s="72">
        <v>0</v>
      </c>
      <c r="AG537" s="72"/>
      <c r="AH537" s="72"/>
      <c r="AI537" s="72"/>
      <c r="AJ537" s="72"/>
      <c r="AK537" s="72">
        <v>0</v>
      </c>
      <c r="AL537" s="72"/>
      <c r="AM537" s="72">
        <v>0</v>
      </c>
      <c r="AN537" s="74">
        <f t="shared" si="173"/>
        <v>10390.090119119248</v>
      </c>
      <c r="AO537" s="74">
        <f t="shared" si="174"/>
        <v>10390.090119119248</v>
      </c>
      <c r="AR537" t="s">
        <v>85</v>
      </c>
      <c r="AS537" s="38">
        <v>84.082685668004331</v>
      </c>
      <c r="AT537" s="38">
        <v>0</v>
      </c>
      <c r="AU537" s="38">
        <v>0</v>
      </c>
      <c r="AV537" s="38">
        <v>0</v>
      </c>
      <c r="AW537" s="38">
        <v>0</v>
      </c>
      <c r="AX537" s="38">
        <v>0</v>
      </c>
      <c r="AY537" s="38">
        <v>0</v>
      </c>
      <c r="AZ537" s="38">
        <v>0</v>
      </c>
      <c r="BA537" s="38">
        <v>0</v>
      </c>
      <c r="BB537" s="38">
        <v>0</v>
      </c>
      <c r="BC537" s="38">
        <v>0</v>
      </c>
      <c r="BD537" s="38">
        <v>84.082685668004331</v>
      </c>
      <c r="BF537" s="38"/>
      <c r="BG537" s="38" t="s">
        <v>88</v>
      </c>
      <c r="BH537" s="38">
        <v>15.318158902980628</v>
      </c>
      <c r="BI537" s="38">
        <v>0</v>
      </c>
      <c r="BJ537" s="38">
        <v>0</v>
      </c>
      <c r="BK537" s="38">
        <v>0</v>
      </c>
      <c r="BL537" s="38">
        <v>0</v>
      </c>
      <c r="BM537" s="38">
        <v>0</v>
      </c>
      <c r="BN537" s="38">
        <v>0</v>
      </c>
      <c r="BO537" s="38">
        <v>0</v>
      </c>
      <c r="BP537" s="38">
        <v>0</v>
      </c>
      <c r="BQ537" s="38">
        <v>0</v>
      </c>
      <c r="BR537" s="38">
        <v>0</v>
      </c>
      <c r="BS537" s="38">
        <v>15.318158902980628</v>
      </c>
      <c r="BT537" s="38"/>
      <c r="BV537" t="s">
        <v>84</v>
      </c>
      <c r="BW537" s="38">
        <v>0.48568655785062398</v>
      </c>
      <c r="BX537" s="38">
        <v>1.0863767338168995</v>
      </c>
      <c r="BY537" s="38">
        <v>0</v>
      </c>
      <c r="BZ537" s="38">
        <v>2.0331975639008131</v>
      </c>
      <c r="CA537" s="38">
        <v>7.7407231813855615E-2</v>
      </c>
      <c r="CB537" s="38">
        <v>0</v>
      </c>
      <c r="CC537" s="38">
        <v>0</v>
      </c>
      <c r="CD537" s="38">
        <v>0</v>
      </c>
      <c r="CE537" s="38"/>
      <c r="CF537" s="38">
        <v>0</v>
      </c>
      <c r="CG537" s="38">
        <v>0</v>
      </c>
      <c r="CH537" s="38">
        <v>0</v>
      </c>
      <c r="CI537" s="38">
        <v>0</v>
      </c>
      <c r="CJ537" s="38">
        <v>0</v>
      </c>
      <c r="CK537" s="38"/>
      <c r="CL537" s="38">
        <v>0</v>
      </c>
      <c r="CM537" s="38">
        <v>0</v>
      </c>
      <c r="CN537" s="38">
        <v>3.6826680873821922</v>
      </c>
      <c r="CQ537" t="s">
        <v>86</v>
      </c>
      <c r="CR537" s="38">
        <v>2.8670963582357191E-2</v>
      </c>
      <c r="CS537" s="38">
        <v>0</v>
      </c>
      <c r="CT537" s="38">
        <v>0</v>
      </c>
      <c r="CU537" s="38">
        <v>0</v>
      </c>
      <c r="CV537" s="38">
        <v>0</v>
      </c>
      <c r="CW537" s="38">
        <v>0</v>
      </c>
      <c r="CX537" s="38">
        <v>0</v>
      </c>
      <c r="CY537" s="38">
        <v>0</v>
      </c>
      <c r="CZ537" s="38">
        <v>0</v>
      </c>
      <c r="DA537" s="38">
        <v>0</v>
      </c>
      <c r="DB537" s="38">
        <v>0</v>
      </c>
      <c r="DC537" s="38">
        <v>2.8670963582357191E-2</v>
      </c>
      <c r="DF537" t="s">
        <v>87</v>
      </c>
      <c r="DG537" s="38">
        <v>0</v>
      </c>
      <c r="DH537" s="38">
        <v>0</v>
      </c>
      <c r="DI537" s="38">
        <v>0</v>
      </c>
      <c r="DJ537" s="38">
        <v>0</v>
      </c>
      <c r="DK537" s="38">
        <v>0</v>
      </c>
      <c r="DL537" s="38">
        <v>0</v>
      </c>
      <c r="DM537" s="38">
        <v>0</v>
      </c>
      <c r="DN537" s="38">
        <v>0</v>
      </c>
      <c r="DO537" s="38">
        <f t="shared" si="171"/>
        <v>0</v>
      </c>
      <c r="DQ537" s="38"/>
      <c r="DR537" s="38" t="s">
        <v>86</v>
      </c>
      <c r="DS537" s="38">
        <v>0.1088698635638882</v>
      </c>
      <c r="DT537" s="38">
        <v>0</v>
      </c>
      <c r="DU537" s="38">
        <v>0</v>
      </c>
      <c r="DV537" s="38">
        <v>6.0993592772258416E-2</v>
      </c>
      <c r="DW537" s="38">
        <v>0</v>
      </c>
      <c r="DX537" s="38"/>
      <c r="DY537" s="38">
        <v>7.887291662664192E-2</v>
      </c>
      <c r="DZ537" s="38">
        <v>0</v>
      </c>
      <c r="EA537" s="38">
        <v>0</v>
      </c>
      <c r="EB537" s="38">
        <v>0.24873637296278853</v>
      </c>
      <c r="EE537" t="s">
        <v>88</v>
      </c>
      <c r="EF537" s="38">
        <v>0.1664102065247276</v>
      </c>
      <c r="EG537" s="38">
        <v>0</v>
      </c>
      <c r="EH537" s="38">
        <v>0</v>
      </c>
      <c r="EI537" s="38">
        <v>0</v>
      </c>
      <c r="EJ537" s="38">
        <v>0</v>
      </c>
      <c r="EK537" s="38">
        <v>0</v>
      </c>
      <c r="EL537" s="38">
        <v>0</v>
      </c>
      <c r="EM537" s="38">
        <v>0</v>
      </c>
      <c r="EN537" s="38">
        <v>0.1664102065247276</v>
      </c>
      <c r="EQ537" t="s">
        <v>88</v>
      </c>
      <c r="ER537" s="38">
        <v>0.6865415424000002</v>
      </c>
      <c r="ES537" s="38">
        <v>0</v>
      </c>
      <c r="ET537" s="38">
        <v>0</v>
      </c>
      <c r="EU537" s="38">
        <v>0</v>
      </c>
      <c r="EV537" s="38">
        <v>0</v>
      </c>
      <c r="EW537" s="38">
        <v>0</v>
      </c>
      <c r="EX537" s="38">
        <v>0</v>
      </c>
      <c r="EY537" s="38">
        <v>0</v>
      </c>
      <c r="EZ537" s="38">
        <v>0.6865415424000002</v>
      </c>
      <c r="FC537" t="s">
        <v>88</v>
      </c>
      <c r="FD537" s="38">
        <v>0.83248300800000008</v>
      </c>
      <c r="FE537" s="38">
        <v>0</v>
      </c>
      <c r="FF537" s="38">
        <v>0</v>
      </c>
      <c r="FG537" s="38">
        <v>0</v>
      </c>
      <c r="FH537" s="38">
        <v>0</v>
      </c>
      <c r="FI537" s="38">
        <v>0</v>
      </c>
      <c r="FJ537" s="38">
        <v>0</v>
      </c>
      <c r="FK537" s="38">
        <v>0</v>
      </c>
      <c r="FL537" s="38">
        <v>0.83248300800000008</v>
      </c>
      <c r="FP537" s="38"/>
      <c r="FQ537" s="38"/>
      <c r="FR537" s="38"/>
      <c r="FS537" s="38"/>
      <c r="FT537" s="38"/>
      <c r="FU537" s="38"/>
      <c r="FV537" s="38"/>
      <c r="FZ537" s="38"/>
      <c r="GA537" s="38"/>
      <c r="GB537" s="38"/>
      <c r="GC537" s="38"/>
      <c r="GD537" s="38"/>
      <c r="GE537" s="38"/>
      <c r="GF537" s="38"/>
      <c r="GG537" s="38"/>
      <c r="GH537" s="38"/>
      <c r="GI537" s="38"/>
      <c r="GL537" s="38" t="s">
        <v>88</v>
      </c>
      <c r="GM537" s="38">
        <v>0</v>
      </c>
      <c r="GN537" s="38"/>
      <c r="GO537" s="38"/>
      <c r="GP537" s="38"/>
      <c r="GQ537" s="38"/>
      <c r="GR537" s="38"/>
      <c r="GS537" s="38"/>
      <c r="GT537" s="38"/>
      <c r="GU537" s="38">
        <v>0</v>
      </c>
      <c r="GX537" t="s">
        <v>122</v>
      </c>
      <c r="GY537" s="38">
        <v>0</v>
      </c>
      <c r="GZ537" s="38"/>
      <c r="HA537" s="38"/>
      <c r="HB537" s="38"/>
      <c r="HC537" s="38"/>
      <c r="HD537" s="38"/>
      <c r="HE537" s="38"/>
      <c r="HF537" s="38"/>
      <c r="HG537" s="38">
        <v>0</v>
      </c>
    </row>
    <row r="538" spans="1:229" x14ac:dyDescent="0.25">
      <c r="A538" s="93"/>
      <c r="B538" s="96"/>
      <c r="C538" s="22" t="s">
        <v>83</v>
      </c>
      <c r="D538" s="75"/>
      <c r="E538" s="79"/>
      <c r="F538" s="79"/>
      <c r="G538" s="79"/>
      <c r="H538" s="79"/>
      <c r="I538" s="80"/>
      <c r="J538" s="76"/>
      <c r="K538" s="79"/>
      <c r="L538" s="79"/>
      <c r="M538" s="79"/>
      <c r="N538" s="79"/>
      <c r="O538" s="80"/>
      <c r="P538" s="76"/>
      <c r="Q538" s="79"/>
      <c r="R538" s="79"/>
      <c r="S538" s="79"/>
      <c r="T538" s="79"/>
      <c r="U538" s="81"/>
      <c r="V538" s="75">
        <f t="shared" si="172"/>
        <v>0</v>
      </c>
      <c r="W538" s="82"/>
      <c r="X538" s="79"/>
      <c r="Y538" s="79"/>
      <c r="Z538" s="79"/>
      <c r="AA538" s="80"/>
      <c r="AB538" s="76"/>
      <c r="AC538" s="79"/>
      <c r="AD538" s="79"/>
      <c r="AE538" s="79"/>
      <c r="AF538" s="79"/>
      <c r="AG538" s="79"/>
      <c r="AH538" s="80"/>
      <c r="AI538" s="76"/>
      <c r="AJ538" s="79"/>
      <c r="AK538" s="79"/>
      <c r="AL538" s="79"/>
      <c r="AM538" s="79">
        <v>77.90472017559172</v>
      </c>
      <c r="AN538" s="83">
        <f t="shared" si="173"/>
        <v>77.90472017559172</v>
      </c>
      <c r="AO538" s="78">
        <f t="shared" si="174"/>
        <v>77.90472017559172</v>
      </c>
      <c r="AR538" t="s">
        <v>91</v>
      </c>
      <c r="AS538" s="38">
        <v>176.47355579026058</v>
      </c>
      <c r="AT538" s="38">
        <v>0</v>
      </c>
      <c r="AU538" s="38">
        <v>0</v>
      </c>
      <c r="AV538" s="38">
        <v>0</v>
      </c>
      <c r="AW538" s="38">
        <v>0</v>
      </c>
      <c r="AX538" s="38">
        <v>0</v>
      </c>
      <c r="AY538" s="38">
        <v>0</v>
      </c>
      <c r="AZ538" s="38">
        <v>0</v>
      </c>
      <c r="BA538" s="38">
        <v>0</v>
      </c>
      <c r="BB538" s="38">
        <v>0</v>
      </c>
      <c r="BC538" s="38">
        <v>0</v>
      </c>
      <c r="BD538" s="38">
        <v>176.47355579026058</v>
      </c>
      <c r="BF538" s="38"/>
      <c r="BG538" s="38" t="s">
        <v>89</v>
      </c>
      <c r="BH538" s="38">
        <v>2.3119672404139746</v>
      </c>
      <c r="BI538" s="38">
        <v>0</v>
      </c>
      <c r="BJ538" s="38">
        <v>0</v>
      </c>
      <c r="BK538" s="38">
        <v>0</v>
      </c>
      <c r="BL538" s="38">
        <v>0</v>
      </c>
      <c r="BM538" s="38">
        <v>0</v>
      </c>
      <c r="BN538" s="38">
        <v>0</v>
      </c>
      <c r="BO538" s="38">
        <v>0</v>
      </c>
      <c r="BP538" s="38">
        <v>0</v>
      </c>
      <c r="BQ538" s="38">
        <v>0</v>
      </c>
      <c r="BR538" s="38">
        <v>0</v>
      </c>
      <c r="BS538" s="38">
        <v>2.3119672404139746</v>
      </c>
      <c r="BT538" s="38"/>
      <c r="BV538" t="s">
        <v>85</v>
      </c>
      <c r="BW538" s="38">
        <v>0.54296135960682956</v>
      </c>
      <c r="BX538" s="38">
        <v>0</v>
      </c>
      <c r="BY538" s="38">
        <v>0</v>
      </c>
      <c r="BZ538" s="38">
        <v>0</v>
      </c>
      <c r="CA538" s="38">
        <v>0</v>
      </c>
      <c r="CB538" s="38">
        <v>0</v>
      </c>
      <c r="CC538" s="38">
        <v>0</v>
      </c>
      <c r="CD538" s="38">
        <v>0</v>
      </c>
      <c r="CE538" s="38"/>
      <c r="CF538" s="38">
        <v>0</v>
      </c>
      <c r="CG538" s="38">
        <v>0</v>
      </c>
      <c r="CH538" s="38">
        <v>0</v>
      </c>
      <c r="CI538" s="38">
        <v>0</v>
      </c>
      <c r="CJ538" s="38">
        <v>0</v>
      </c>
      <c r="CK538" s="38"/>
      <c r="CL538" s="38">
        <v>0</v>
      </c>
      <c r="CM538" s="38">
        <v>0</v>
      </c>
      <c r="CN538" s="38">
        <v>0.54296135960682956</v>
      </c>
      <c r="CQ538" t="s">
        <v>87</v>
      </c>
      <c r="CR538" s="38">
        <v>0.58265643198547135</v>
      </c>
      <c r="CS538" s="38">
        <v>0</v>
      </c>
      <c r="CT538" s="38">
        <v>0</v>
      </c>
      <c r="CU538" s="38">
        <v>0</v>
      </c>
      <c r="CV538" s="38">
        <v>0</v>
      </c>
      <c r="CW538" s="38">
        <v>0</v>
      </c>
      <c r="CX538" s="38">
        <v>0</v>
      </c>
      <c r="CY538" s="38">
        <v>0</v>
      </c>
      <c r="CZ538" s="38">
        <v>0</v>
      </c>
      <c r="DA538" s="38">
        <v>0</v>
      </c>
      <c r="DB538" s="38">
        <v>0</v>
      </c>
      <c r="DC538" s="38">
        <v>0.58265643198547135</v>
      </c>
      <c r="DF538" t="s">
        <v>88</v>
      </c>
      <c r="DG538" s="38">
        <v>6.7477738123520745E-2</v>
      </c>
      <c r="DH538" s="38">
        <v>0</v>
      </c>
      <c r="DI538" s="38">
        <v>0</v>
      </c>
      <c r="DJ538" s="38">
        <v>0</v>
      </c>
      <c r="DK538" s="38">
        <v>0</v>
      </c>
      <c r="DL538" s="38">
        <v>0</v>
      </c>
      <c r="DM538" s="38">
        <v>0</v>
      </c>
      <c r="DN538" s="38">
        <v>0</v>
      </c>
      <c r="DO538" s="38">
        <f t="shared" si="171"/>
        <v>6.7477738123520745E-2</v>
      </c>
      <c r="DQ538" s="38"/>
      <c r="DR538" s="38" t="s">
        <v>87</v>
      </c>
      <c r="DS538" s="38">
        <v>1.91947708387853</v>
      </c>
      <c r="DT538" s="38">
        <v>0.80622979807856587</v>
      </c>
      <c r="DU538" s="38">
        <v>0</v>
      </c>
      <c r="DV538" s="38">
        <v>0</v>
      </c>
      <c r="DW538" s="38">
        <v>0</v>
      </c>
      <c r="DX538" s="38"/>
      <c r="DY538" s="38">
        <v>0</v>
      </c>
      <c r="DZ538" s="38">
        <v>0</v>
      </c>
      <c r="EA538" s="38">
        <v>0</v>
      </c>
      <c r="EB538" s="38">
        <v>2.725706881957096</v>
      </c>
      <c r="EE538" t="s">
        <v>89</v>
      </c>
      <c r="EF538" s="38">
        <v>0.90370812601853678</v>
      </c>
      <c r="EG538" s="38">
        <v>0</v>
      </c>
      <c r="EH538" s="38">
        <v>0</v>
      </c>
      <c r="EI538" s="38">
        <v>0</v>
      </c>
      <c r="EJ538" s="38">
        <v>0</v>
      </c>
      <c r="EK538" s="38">
        <v>0</v>
      </c>
      <c r="EL538" s="38">
        <v>0</v>
      </c>
      <c r="EM538" s="38">
        <v>0</v>
      </c>
      <c r="EN538" s="38">
        <v>0.90370812601853678</v>
      </c>
      <c r="EQ538" t="s">
        <v>89</v>
      </c>
      <c r="ER538" s="38">
        <v>0.31948701062400003</v>
      </c>
      <c r="ES538" s="38">
        <v>0</v>
      </c>
      <c r="ET538" s="38">
        <v>0</v>
      </c>
      <c r="EU538" s="38">
        <v>0</v>
      </c>
      <c r="EV538" s="38">
        <v>0</v>
      </c>
      <c r="EW538" s="38">
        <v>0</v>
      </c>
      <c r="EX538" s="38">
        <v>0</v>
      </c>
      <c r="EY538" s="38">
        <v>0</v>
      </c>
      <c r="EZ538" s="38">
        <v>0.31948701062400003</v>
      </c>
      <c r="FC538" t="s">
        <v>89</v>
      </c>
      <c r="FD538" s="38">
        <v>0.8474123311543742</v>
      </c>
      <c r="FE538" s="38">
        <v>0</v>
      </c>
      <c r="FF538" s="38">
        <v>0</v>
      </c>
      <c r="FG538" s="38">
        <v>0</v>
      </c>
      <c r="FH538" s="38">
        <v>0</v>
      </c>
      <c r="FI538" s="38">
        <v>0</v>
      </c>
      <c r="FJ538" s="38">
        <v>0</v>
      </c>
      <c r="FK538" s="38">
        <v>0</v>
      </c>
      <c r="FL538" s="38">
        <v>0.8474123311543742</v>
      </c>
      <c r="FP538" s="38"/>
      <c r="FQ538" s="38"/>
      <c r="FR538" s="38"/>
      <c r="FS538" s="38"/>
      <c r="FT538" s="38"/>
      <c r="FU538" s="38"/>
      <c r="FV538" s="38"/>
      <c r="FZ538" s="38"/>
      <c r="GA538" s="38"/>
      <c r="GB538" s="38"/>
      <c r="GC538" s="38"/>
      <c r="GD538" s="38"/>
      <c r="GE538" s="38"/>
      <c r="GF538" s="38"/>
      <c r="GG538" s="38"/>
      <c r="GH538" s="38"/>
      <c r="GI538" s="38"/>
      <c r="GL538" s="38" t="s">
        <v>89</v>
      </c>
      <c r="GM538" s="38">
        <v>0</v>
      </c>
      <c r="GN538" s="38"/>
      <c r="GO538" s="38"/>
      <c r="GP538" s="38"/>
      <c r="GQ538" s="38"/>
      <c r="GR538" s="38"/>
      <c r="GS538" s="38"/>
      <c r="GT538" s="38"/>
      <c r="GU538" s="38">
        <v>0</v>
      </c>
      <c r="GX538" t="s">
        <v>89</v>
      </c>
      <c r="GY538" s="38">
        <v>0</v>
      </c>
      <c r="GZ538" s="38"/>
      <c r="HA538" s="38"/>
      <c r="HB538" s="38"/>
      <c r="HC538" s="38"/>
      <c r="HD538" s="38"/>
      <c r="HE538" s="38"/>
      <c r="HF538" s="38"/>
      <c r="HG538" s="38">
        <v>0</v>
      </c>
    </row>
    <row r="539" spans="1:229" x14ac:dyDescent="0.25">
      <c r="A539" s="93"/>
      <c r="B539" s="96"/>
      <c r="C539" s="23" t="s">
        <v>84</v>
      </c>
      <c r="D539" s="71"/>
      <c r="E539" s="72"/>
      <c r="F539" s="72"/>
      <c r="G539" s="72">
        <v>803.52006792260772</v>
      </c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3"/>
      <c r="V539" s="71">
        <f t="shared" si="172"/>
        <v>803.52006792260772</v>
      </c>
      <c r="W539" s="71"/>
      <c r="X539" s="72"/>
      <c r="Y539" s="72">
        <v>105.0033625879164</v>
      </c>
      <c r="Z539" s="72">
        <v>491.10129095881439</v>
      </c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>
        <v>0</v>
      </c>
      <c r="AL539" s="72"/>
      <c r="AM539" s="72">
        <v>15.47363002571354</v>
      </c>
      <c r="AN539" s="74">
        <f t="shared" si="173"/>
        <v>611.57828357244432</v>
      </c>
      <c r="AO539" s="74">
        <f t="shared" si="174"/>
        <v>1415.0983514950522</v>
      </c>
      <c r="AR539" t="s">
        <v>90</v>
      </c>
      <c r="AS539" s="38">
        <v>7.4530787940526533E-2</v>
      </c>
      <c r="AT539" s="38">
        <v>0</v>
      </c>
      <c r="AU539" s="38">
        <v>0</v>
      </c>
      <c r="AV539" s="38">
        <v>0</v>
      </c>
      <c r="AW539" s="38">
        <v>0</v>
      </c>
      <c r="AX539" s="38">
        <v>0</v>
      </c>
      <c r="AY539" s="38">
        <v>0</v>
      </c>
      <c r="AZ539" s="38">
        <v>0</v>
      </c>
      <c r="BA539" s="38">
        <v>0</v>
      </c>
      <c r="BB539" s="38">
        <v>0</v>
      </c>
      <c r="BC539" s="38">
        <v>0</v>
      </c>
      <c r="BD539" s="38">
        <v>7.4530787940526533E-2</v>
      </c>
      <c r="BF539" s="38"/>
      <c r="BG539" s="38" t="s">
        <v>90</v>
      </c>
      <c r="BH539" s="38">
        <v>1.9893896780937241</v>
      </c>
      <c r="BI539" s="38">
        <v>0</v>
      </c>
      <c r="BJ539" s="38">
        <v>0</v>
      </c>
      <c r="BK539" s="38">
        <v>0</v>
      </c>
      <c r="BL539" s="38">
        <v>0</v>
      </c>
      <c r="BM539" s="38">
        <v>0</v>
      </c>
      <c r="BN539" s="38">
        <v>0</v>
      </c>
      <c r="BO539" s="38">
        <v>0</v>
      </c>
      <c r="BP539" s="38">
        <v>0</v>
      </c>
      <c r="BQ539" s="38">
        <v>1.0362900016921117E-2</v>
      </c>
      <c r="BR539" s="38">
        <v>0</v>
      </c>
      <c r="BS539" s="38">
        <v>1.9997525781106453</v>
      </c>
      <c r="BT539" s="38"/>
      <c r="BV539" t="s">
        <v>86</v>
      </c>
      <c r="BW539" s="38">
        <v>1.4610792536179184E-2</v>
      </c>
      <c r="BX539" s="38">
        <v>0</v>
      </c>
      <c r="BY539" s="38">
        <v>0</v>
      </c>
      <c r="BZ539" s="38">
        <v>0.73674972479379419</v>
      </c>
      <c r="CA539" s="38">
        <v>0</v>
      </c>
      <c r="CB539" s="38">
        <v>0</v>
      </c>
      <c r="CC539" s="38">
        <v>0</v>
      </c>
      <c r="CD539" s="38">
        <v>0</v>
      </c>
      <c r="CE539" s="38"/>
      <c r="CF539" s="38">
        <v>1.5638701464996584E-2</v>
      </c>
      <c r="CG539" s="38">
        <v>0</v>
      </c>
      <c r="CH539" s="38">
        <v>0</v>
      </c>
      <c r="CI539" s="38">
        <v>0</v>
      </c>
      <c r="CJ539" s="38">
        <v>0</v>
      </c>
      <c r="CK539" s="38"/>
      <c r="CL539" s="38">
        <v>0</v>
      </c>
      <c r="CM539" s="38">
        <v>0</v>
      </c>
      <c r="CN539" s="38">
        <v>0.76699921879496991</v>
      </c>
      <c r="CQ539" t="s">
        <v>88</v>
      </c>
      <c r="CR539" s="38">
        <v>5.8718696224465718E-3</v>
      </c>
      <c r="CS539" s="38">
        <v>0</v>
      </c>
      <c r="CT539" s="38">
        <v>0</v>
      </c>
      <c r="CU539" s="38">
        <v>0</v>
      </c>
      <c r="CV539" s="38">
        <v>0</v>
      </c>
      <c r="CW539" s="38">
        <v>0</v>
      </c>
      <c r="CX539" s="38">
        <v>0</v>
      </c>
      <c r="CY539" s="38">
        <v>0</v>
      </c>
      <c r="CZ539" s="38">
        <v>0</v>
      </c>
      <c r="DA539" s="38">
        <v>0</v>
      </c>
      <c r="DB539" s="38">
        <v>0</v>
      </c>
      <c r="DC539" s="38">
        <v>5.8718696224465718E-3</v>
      </c>
      <c r="DF539" t="s">
        <v>89</v>
      </c>
      <c r="DG539" s="38">
        <v>6.4008089867997765E-3</v>
      </c>
      <c r="DH539" s="38">
        <v>0</v>
      </c>
      <c r="DI539" s="38">
        <v>0</v>
      </c>
      <c r="DJ539" s="38">
        <v>0</v>
      </c>
      <c r="DK539" s="38">
        <v>0</v>
      </c>
      <c r="DL539" s="38">
        <v>0</v>
      </c>
      <c r="DM539" s="38">
        <v>0</v>
      </c>
      <c r="DN539" s="38">
        <v>0</v>
      </c>
      <c r="DO539" s="38">
        <f t="shared" si="171"/>
        <v>6.4008089867997765E-3</v>
      </c>
      <c r="DQ539" s="38"/>
      <c r="DR539" s="38" t="s">
        <v>88</v>
      </c>
      <c r="DS539" s="38">
        <v>5.7135239695706344E-2</v>
      </c>
      <c r="DT539" s="38">
        <v>0</v>
      </c>
      <c r="DU539" s="38">
        <v>0</v>
      </c>
      <c r="DV539" s="38">
        <v>0</v>
      </c>
      <c r="DW539" s="38">
        <v>0</v>
      </c>
      <c r="DX539" s="38"/>
      <c r="DY539" s="38">
        <v>0</v>
      </c>
      <c r="DZ539" s="38">
        <v>0</v>
      </c>
      <c r="EA539" s="38">
        <v>0</v>
      </c>
      <c r="EB539" s="38">
        <v>5.7135239695706344E-2</v>
      </c>
      <c r="EE539" t="s">
        <v>90</v>
      </c>
      <c r="EF539" s="38">
        <v>9.4348643877858934E-2</v>
      </c>
      <c r="EG539" s="38">
        <v>0</v>
      </c>
      <c r="EH539" s="38">
        <v>0</v>
      </c>
      <c r="EI539" s="38">
        <v>0</v>
      </c>
      <c r="EJ539" s="38">
        <v>0</v>
      </c>
      <c r="EK539" s="38">
        <v>0</v>
      </c>
      <c r="EL539" s="38">
        <v>0</v>
      </c>
      <c r="EM539" s="38">
        <v>0</v>
      </c>
      <c r="EN539" s="38">
        <v>9.4348643877858934E-2</v>
      </c>
      <c r="EQ539" t="s">
        <v>90</v>
      </c>
      <c r="ER539" s="38">
        <v>0.14711604480000004</v>
      </c>
      <c r="ES539" s="38">
        <v>0</v>
      </c>
      <c r="ET539" s="38">
        <v>0</v>
      </c>
      <c r="EU539" s="38">
        <v>0</v>
      </c>
      <c r="EV539" s="38">
        <v>0</v>
      </c>
      <c r="EW539" s="38">
        <v>0</v>
      </c>
      <c r="EX539" s="38">
        <v>0</v>
      </c>
      <c r="EY539" s="38">
        <v>0.27384708095999999</v>
      </c>
      <c r="EZ539" s="38">
        <v>0.42096312576000006</v>
      </c>
      <c r="FC539" t="s">
        <v>90</v>
      </c>
      <c r="FD539" s="38">
        <v>0.2135683366606452</v>
      </c>
      <c r="FE539" s="38">
        <v>0</v>
      </c>
      <c r="FF539" s="38">
        <v>0</v>
      </c>
      <c r="FG539" s="38">
        <v>0</v>
      </c>
      <c r="FH539" s="38">
        <v>0</v>
      </c>
      <c r="FI539" s="38">
        <v>0</v>
      </c>
      <c r="FJ539" s="38">
        <v>0</v>
      </c>
      <c r="FK539" s="38">
        <v>0</v>
      </c>
      <c r="FL539" s="38">
        <v>0.2135683366606452</v>
      </c>
      <c r="FP539" s="38"/>
      <c r="FQ539" s="38"/>
      <c r="FR539" s="38"/>
      <c r="FS539" s="38"/>
      <c r="FT539" s="38"/>
      <c r="FU539" s="38"/>
      <c r="FV539" s="38"/>
      <c r="FZ539" s="38"/>
      <c r="GA539" s="38"/>
      <c r="GB539" s="38"/>
      <c r="GC539" s="38"/>
      <c r="GD539" s="38"/>
      <c r="GE539" s="38"/>
      <c r="GF539" s="38"/>
      <c r="GG539" s="38"/>
      <c r="GH539" s="38"/>
      <c r="GI539" s="38"/>
      <c r="GL539" s="38" t="s">
        <v>90</v>
      </c>
      <c r="GM539" s="38">
        <v>0</v>
      </c>
      <c r="GN539" s="38"/>
      <c r="GO539" s="38"/>
      <c r="GP539" s="38"/>
      <c r="GQ539" s="38"/>
      <c r="GR539" s="38">
        <v>0</v>
      </c>
      <c r="GS539" s="38">
        <v>0</v>
      </c>
      <c r="GT539" s="38"/>
      <c r="GU539" s="38">
        <v>0</v>
      </c>
      <c r="GX539" t="s">
        <v>123</v>
      </c>
      <c r="GY539" s="38">
        <v>0</v>
      </c>
      <c r="GZ539" s="38"/>
      <c r="HA539" s="38"/>
      <c r="HB539" s="38"/>
      <c r="HC539" s="38"/>
      <c r="HD539" s="38"/>
      <c r="HE539" s="38">
        <v>0.1898534718295426</v>
      </c>
      <c r="HF539" s="38">
        <v>0.18230753367178376</v>
      </c>
      <c r="HG539" s="38">
        <v>0.37216100550132636</v>
      </c>
    </row>
    <row r="540" spans="1:229" ht="18" x14ac:dyDescent="0.25">
      <c r="A540" s="93"/>
      <c r="B540" s="96"/>
      <c r="C540" s="22" t="s">
        <v>85</v>
      </c>
      <c r="D540" s="75"/>
      <c r="E540" s="79"/>
      <c r="F540" s="79"/>
      <c r="G540" s="79"/>
      <c r="H540" s="79"/>
      <c r="I540" s="80"/>
      <c r="J540" s="76"/>
      <c r="K540" s="79"/>
      <c r="L540" s="79"/>
      <c r="M540" s="79"/>
      <c r="N540" s="79"/>
      <c r="O540" s="80"/>
      <c r="P540" s="76"/>
      <c r="Q540" s="79"/>
      <c r="R540" s="79"/>
      <c r="S540" s="79"/>
      <c r="T540" s="79"/>
      <c r="U540" s="81"/>
      <c r="V540" s="75">
        <f t="shared" si="172"/>
        <v>0</v>
      </c>
      <c r="W540" s="82"/>
      <c r="X540" s="79"/>
      <c r="Y540" s="79"/>
      <c r="Z540" s="79"/>
      <c r="AA540" s="80"/>
      <c r="AB540" s="76"/>
      <c r="AC540" s="79"/>
      <c r="AD540" s="79"/>
      <c r="AE540" s="79"/>
      <c r="AF540" s="79"/>
      <c r="AG540" s="79"/>
      <c r="AH540" s="80"/>
      <c r="AI540" s="76"/>
      <c r="AJ540" s="79"/>
      <c r="AK540" s="79"/>
      <c r="AL540" s="79"/>
      <c r="AM540" s="79">
        <v>106.86720584579842</v>
      </c>
      <c r="AN540" s="83">
        <f t="shared" si="173"/>
        <v>106.86720584579842</v>
      </c>
      <c r="AO540" s="78">
        <f t="shared" si="174"/>
        <v>106.86720584579842</v>
      </c>
      <c r="AR540" t="s">
        <v>105</v>
      </c>
      <c r="AS540" s="38">
        <v>0</v>
      </c>
      <c r="AT540" s="38">
        <v>0</v>
      </c>
      <c r="AU540" s="38">
        <v>0</v>
      </c>
      <c r="AV540" s="38">
        <v>0</v>
      </c>
      <c r="AW540" s="38">
        <v>0</v>
      </c>
      <c r="AX540" s="38">
        <v>0</v>
      </c>
      <c r="AY540" s="38">
        <v>0</v>
      </c>
      <c r="AZ540" s="38">
        <v>0</v>
      </c>
      <c r="BA540" s="38">
        <v>0.11400980308811</v>
      </c>
      <c r="BB540" s="38">
        <v>0</v>
      </c>
      <c r="BC540" s="38">
        <v>0</v>
      </c>
      <c r="BD540" s="38">
        <v>0.11400980308811</v>
      </c>
      <c r="BF540" s="38"/>
      <c r="BG540" s="38" t="s">
        <v>81</v>
      </c>
      <c r="BH540" s="38">
        <v>3.0432059755610434</v>
      </c>
      <c r="BI540" s="38">
        <v>0</v>
      </c>
      <c r="BJ540" s="38">
        <v>0</v>
      </c>
      <c r="BK540" s="38">
        <v>0</v>
      </c>
      <c r="BL540" s="38">
        <v>0</v>
      </c>
      <c r="BM540" s="38">
        <v>0</v>
      </c>
      <c r="BN540" s="38">
        <v>0</v>
      </c>
      <c r="BO540" s="38">
        <v>1.8338939857288478E-2</v>
      </c>
      <c r="BP540" s="38">
        <v>1.8338939857288478E-2</v>
      </c>
      <c r="BQ540" s="38">
        <v>30.635307327463753</v>
      </c>
      <c r="BR540" s="38">
        <v>0.12685509058326194</v>
      </c>
      <c r="BS540" s="38">
        <v>33.842046273322637</v>
      </c>
      <c r="BT540" s="38"/>
      <c r="BV540" t="s">
        <v>87</v>
      </c>
      <c r="BW540" s="38">
        <v>0.28916662316373887</v>
      </c>
      <c r="BX540" s="38">
        <v>0</v>
      </c>
      <c r="BY540" s="38">
        <v>0</v>
      </c>
      <c r="BZ540" s="38">
        <v>0</v>
      </c>
      <c r="CA540" s="38">
        <v>0</v>
      </c>
      <c r="CB540" s="38">
        <v>0</v>
      </c>
      <c r="CC540" s="38">
        <v>0</v>
      </c>
      <c r="CD540" s="38">
        <v>0</v>
      </c>
      <c r="CE540" s="38"/>
      <c r="CF540" s="38">
        <v>0</v>
      </c>
      <c r="CG540" s="38">
        <v>0</v>
      </c>
      <c r="CH540" s="38">
        <v>0</v>
      </c>
      <c r="CI540" s="38">
        <v>0</v>
      </c>
      <c r="CJ540" s="38">
        <v>0</v>
      </c>
      <c r="CK540" s="38"/>
      <c r="CL540" s="38">
        <v>0</v>
      </c>
      <c r="CM540" s="38">
        <v>0</v>
      </c>
      <c r="CN540" s="38">
        <v>0.28916662316373887</v>
      </c>
      <c r="CQ540" t="s">
        <v>89</v>
      </c>
      <c r="CR540" s="38">
        <v>1.6345239426059637E-3</v>
      </c>
      <c r="CS540" s="38">
        <v>0</v>
      </c>
      <c r="CT540" s="38">
        <v>0</v>
      </c>
      <c r="CU540" s="38">
        <v>0</v>
      </c>
      <c r="CV540" s="38">
        <v>0</v>
      </c>
      <c r="CW540" s="38">
        <v>0</v>
      </c>
      <c r="CX540" s="38">
        <v>0</v>
      </c>
      <c r="CY540" s="38">
        <v>0</v>
      </c>
      <c r="CZ540" s="38">
        <v>0</v>
      </c>
      <c r="DA540" s="38">
        <v>0</v>
      </c>
      <c r="DB540" s="38">
        <v>0</v>
      </c>
      <c r="DC540" s="38">
        <v>1.6345239426059637E-3</v>
      </c>
      <c r="DF540" t="s">
        <v>90</v>
      </c>
      <c r="DG540" s="38">
        <v>0.74140969292993841</v>
      </c>
      <c r="DH540" s="38">
        <v>0</v>
      </c>
      <c r="DI540" s="38">
        <v>0</v>
      </c>
      <c r="DJ540" s="38">
        <v>0</v>
      </c>
      <c r="DK540" s="38">
        <v>0</v>
      </c>
      <c r="DL540" s="38">
        <v>0</v>
      </c>
      <c r="DM540" s="38">
        <v>3.6775520400457451E-2</v>
      </c>
      <c r="DN540" s="38">
        <v>8.5314212391450719E-2</v>
      </c>
      <c r="DO540" s="38">
        <f t="shared" si="171"/>
        <v>0.86349942572184668</v>
      </c>
      <c r="DQ540" s="38"/>
      <c r="DR540" s="38" t="s">
        <v>89</v>
      </c>
      <c r="DS540" s="38">
        <v>5.6160595181726947E-2</v>
      </c>
      <c r="DT540" s="38">
        <v>0</v>
      </c>
      <c r="DU540" s="38">
        <v>0</v>
      </c>
      <c r="DV540" s="38">
        <v>0</v>
      </c>
      <c r="DW540" s="38">
        <v>0</v>
      </c>
      <c r="DX540" s="38"/>
      <c r="DY540" s="38">
        <v>0</v>
      </c>
      <c r="DZ540" s="38">
        <v>0</v>
      </c>
      <c r="EA540" s="38">
        <v>0</v>
      </c>
      <c r="EB540" s="38">
        <v>5.6160595181726947E-2</v>
      </c>
      <c r="EE540" t="s">
        <v>81</v>
      </c>
      <c r="EF540" s="38">
        <v>5.193586398109208E-3</v>
      </c>
      <c r="EG540" s="38">
        <v>0</v>
      </c>
      <c r="EH540" s="38">
        <v>0</v>
      </c>
      <c r="EI540" s="38">
        <v>0</v>
      </c>
      <c r="EJ540" s="38">
        <v>0</v>
      </c>
      <c r="EK540" s="38">
        <v>0</v>
      </c>
      <c r="EL540" s="38">
        <v>3.5389103602826008E-4</v>
      </c>
      <c r="EM540" s="38">
        <v>0</v>
      </c>
      <c r="EN540" s="38">
        <v>5.5474774341374676E-3</v>
      </c>
      <c r="EQ540" t="s">
        <v>81</v>
      </c>
      <c r="ER540" s="38">
        <v>0</v>
      </c>
      <c r="ES540" s="38">
        <v>0</v>
      </c>
      <c r="ET540" s="38">
        <v>0</v>
      </c>
      <c r="EU540" s="38">
        <v>0</v>
      </c>
      <c r="EV540" s="38">
        <v>16.833018894029738</v>
      </c>
      <c r="EW540" s="38">
        <v>0</v>
      </c>
      <c r="EX540" s="38">
        <v>354.44139818166423</v>
      </c>
      <c r="EY540" s="38">
        <v>0</v>
      </c>
      <c r="EZ540" s="38">
        <v>371.27441707569398</v>
      </c>
      <c r="FC540" t="s">
        <v>81</v>
      </c>
      <c r="FD540" s="38">
        <v>24.978295556914066</v>
      </c>
      <c r="FE540" s="38">
        <v>0</v>
      </c>
      <c r="FF540" s="38">
        <v>0</v>
      </c>
      <c r="FG540" s="38">
        <v>0</v>
      </c>
      <c r="FH540" s="38">
        <v>0</v>
      </c>
      <c r="FI540" s="38">
        <v>0</v>
      </c>
      <c r="FJ540" s="38">
        <v>0</v>
      </c>
      <c r="FK540" s="38">
        <v>0</v>
      </c>
      <c r="FL540" s="38">
        <v>24.978295556914066</v>
      </c>
      <c r="FP540" s="38"/>
      <c r="FQ540" s="38"/>
      <c r="FR540" s="38"/>
      <c r="FS540" s="38"/>
      <c r="FT540" s="38"/>
      <c r="FU540" s="38"/>
      <c r="FV540" s="38"/>
      <c r="FZ540" s="38"/>
      <c r="GA540" s="38"/>
      <c r="GB540" s="38"/>
      <c r="GC540" s="38"/>
      <c r="GD540" s="38"/>
      <c r="GE540" s="38"/>
      <c r="GF540" s="38"/>
      <c r="GG540" s="38"/>
      <c r="GH540" s="38"/>
      <c r="GI540" s="38"/>
      <c r="GL540" s="38" t="s">
        <v>118</v>
      </c>
      <c r="GM540" s="38">
        <v>0</v>
      </c>
      <c r="GN540" s="38"/>
      <c r="GO540" s="38"/>
      <c r="GP540" s="38"/>
      <c r="GQ540" s="38"/>
      <c r="GR540" s="38"/>
      <c r="GS540" s="38">
        <v>1.7316915720379022</v>
      </c>
      <c r="GT540" s="38"/>
      <c r="GU540" s="38">
        <v>1.7316915720379022</v>
      </c>
      <c r="GX540" t="s">
        <v>91</v>
      </c>
      <c r="GY540" s="38">
        <v>0</v>
      </c>
      <c r="GZ540" s="38"/>
      <c r="HA540" s="38"/>
      <c r="HB540" s="38"/>
      <c r="HC540" s="38"/>
      <c r="HD540" s="38"/>
      <c r="HE540" s="38"/>
      <c r="HF540" s="38"/>
      <c r="HG540" s="38">
        <v>0</v>
      </c>
    </row>
    <row r="541" spans="1:229" ht="18" x14ac:dyDescent="0.25">
      <c r="A541" s="93"/>
      <c r="B541" s="96"/>
      <c r="C541" s="23" t="s">
        <v>86</v>
      </c>
      <c r="D541" s="71"/>
      <c r="E541" s="72"/>
      <c r="F541" s="72"/>
      <c r="G541" s="72">
        <v>5.319307671877807</v>
      </c>
      <c r="H541" s="72"/>
      <c r="I541" s="72"/>
      <c r="J541" s="72"/>
      <c r="K541" s="72"/>
      <c r="L541" s="72"/>
      <c r="M541" s="72">
        <v>4.138805682880526</v>
      </c>
      <c r="N541" s="72"/>
      <c r="O541" s="72"/>
      <c r="P541" s="72"/>
      <c r="Q541" s="72"/>
      <c r="R541" s="72"/>
      <c r="S541" s="72"/>
      <c r="T541" s="72"/>
      <c r="U541" s="73"/>
      <c r="V541" s="71">
        <f t="shared" si="172"/>
        <v>9.458113354758332</v>
      </c>
      <c r="W541" s="71"/>
      <c r="X541" s="72"/>
      <c r="Y541" s="72">
        <v>0</v>
      </c>
      <c r="Z541" s="72">
        <v>3.2228145837129595E-2</v>
      </c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>
        <v>0</v>
      </c>
      <c r="AL541" s="72"/>
      <c r="AM541" s="72">
        <v>4.4440892701595596</v>
      </c>
      <c r="AN541" s="74">
        <f t="shared" si="173"/>
        <v>4.4763174159966894</v>
      </c>
      <c r="AO541" s="74">
        <f t="shared" si="174"/>
        <v>13.934430770755021</v>
      </c>
      <c r="AR541" t="s">
        <v>102</v>
      </c>
      <c r="AS541" s="38">
        <v>293.21585684773999</v>
      </c>
      <c r="AT541" s="38">
        <v>0</v>
      </c>
      <c r="AU541" s="38">
        <v>371.23505646325066</v>
      </c>
      <c r="AV541" s="38">
        <v>767.30232576687501</v>
      </c>
      <c r="AW541" s="38">
        <v>96.5507512257103</v>
      </c>
      <c r="AX541" s="38">
        <v>0</v>
      </c>
      <c r="AY541" s="38">
        <v>0</v>
      </c>
      <c r="AZ541" s="38">
        <v>0</v>
      </c>
      <c r="BA541" s="38">
        <v>0.11400980308811</v>
      </c>
      <c r="BB541" s="38">
        <v>0</v>
      </c>
      <c r="BC541" s="38">
        <v>0</v>
      </c>
      <c r="BD541" s="38">
        <v>1528.4180001066641</v>
      </c>
      <c r="BF541" s="38"/>
      <c r="BG541" s="38" t="s">
        <v>91</v>
      </c>
      <c r="BH541" s="38">
        <v>121.69380314055363</v>
      </c>
      <c r="BI541" s="38">
        <v>0</v>
      </c>
      <c r="BJ541" s="38">
        <v>0</v>
      </c>
      <c r="BK541" s="38">
        <v>0</v>
      </c>
      <c r="BL541" s="38">
        <v>0</v>
      </c>
      <c r="BM541" s="38">
        <v>0</v>
      </c>
      <c r="BN541" s="38">
        <v>0</v>
      </c>
      <c r="BO541" s="38">
        <v>0</v>
      </c>
      <c r="BP541" s="38">
        <v>0</v>
      </c>
      <c r="BQ541" s="38">
        <v>0</v>
      </c>
      <c r="BR541" s="38">
        <v>0</v>
      </c>
      <c r="BS541" s="38">
        <v>121.69380314055363</v>
      </c>
      <c r="BT541" s="38"/>
      <c r="BV541" t="s">
        <v>88</v>
      </c>
      <c r="BW541" s="38">
        <v>0.30954382133554403</v>
      </c>
      <c r="BX541" s="38">
        <v>0</v>
      </c>
      <c r="BY541" s="38">
        <v>0</v>
      </c>
      <c r="BZ541" s="38">
        <v>0</v>
      </c>
      <c r="CA541" s="38">
        <v>0</v>
      </c>
      <c r="CB541" s="38">
        <v>0</v>
      </c>
      <c r="CC541" s="38">
        <v>0</v>
      </c>
      <c r="CD541" s="38">
        <v>0</v>
      </c>
      <c r="CE541" s="38"/>
      <c r="CF541" s="38">
        <v>0</v>
      </c>
      <c r="CG541" s="38">
        <v>0</v>
      </c>
      <c r="CH541" s="38">
        <v>0</v>
      </c>
      <c r="CI541" s="38">
        <v>0</v>
      </c>
      <c r="CJ541" s="38">
        <v>0</v>
      </c>
      <c r="CK541" s="38"/>
      <c r="CL541" s="38">
        <v>0</v>
      </c>
      <c r="CM541" s="38">
        <v>0</v>
      </c>
      <c r="CN541" s="38">
        <v>0.30954382133554403</v>
      </c>
      <c r="CQ541" t="s">
        <v>90</v>
      </c>
      <c r="CR541" s="38">
        <v>2.5604959043277429</v>
      </c>
      <c r="CS541" s="38">
        <v>0</v>
      </c>
      <c r="CT541" s="38">
        <v>0</v>
      </c>
      <c r="CU541" s="38">
        <v>0</v>
      </c>
      <c r="CV541" s="38">
        <v>0</v>
      </c>
      <c r="CW541" s="38">
        <v>0</v>
      </c>
      <c r="CX541" s="38">
        <v>0</v>
      </c>
      <c r="CY541" s="38">
        <v>0</v>
      </c>
      <c r="CZ541" s="38">
        <v>0</v>
      </c>
      <c r="DA541" s="38">
        <v>0</v>
      </c>
      <c r="DB541" s="38">
        <v>0</v>
      </c>
      <c r="DC541" s="38">
        <v>2.5604959043277429</v>
      </c>
      <c r="DF541" t="s">
        <v>91</v>
      </c>
      <c r="DG541" s="38">
        <v>0.19124211719396025</v>
      </c>
      <c r="DH541" s="38">
        <v>0</v>
      </c>
      <c r="DI541" s="38">
        <v>0</v>
      </c>
      <c r="DJ541" s="38">
        <v>0</v>
      </c>
      <c r="DK541" s="38">
        <v>0</v>
      </c>
      <c r="DL541" s="38">
        <v>0</v>
      </c>
      <c r="DM541" s="38">
        <v>0</v>
      </c>
      <c r="DN541" s="38">
        <v>0</v>
      </c>
      <c r="DO541" s="38">
        <f t="shared" si="171"/>
        <v>0.19124211719396025</v>
      </c>
      <c r="DQ541" s="38"/>
      <c r="DR541" s="38" t="s">
        <v>90</v>
      </c>
      <c r="DS541" s="38">
        <v>0.96641925342524793</v>
      </c>
      <c r="DT541" s="38">
        <v>0</v>
      </c>
      <c r="DU541" s="38">
        <v>0</v>
      </c>
      <c r="DV541" s="38">
        <v>0</v>
      </c>
      <c r="DW541" s="38">
        <v>0</v>
      </c>
      <c r="DX541" s="38"/>
      <c r="DY541" s="38">
        <v>0</v>
      </c>
      <c r="DZ541" s="38">
        <v>1.5723134678753324E-2</v>
      </c>
      <c r="EA541" s="38">
        <v>4.3141681971105211E-2</v>
      </c>
      <c r="EB541" s="38">
        <v>1.0252840700751065</v>
      </c>
      <c r="EE541" t="s">
        <v>91</v>
      </c>
      <c r="EF541" s="38">
        <v>5.8110089691934741</v>
      </c>
      <c r="EG541" s="38">
        <v>0</v>
      </c>
      <c r="EH541" s="38">
        <v>0</v>
      </c>
      <c r="EI541" s="38">
        <v>0</v>
      </c>
      <c r="EJ541" s="38">
        <v>0</v>
      </c>
      <c r="EK541" s="38">
        <v>0</v>
      </c>
      <c r="EL541" s="38">
        <v>0</v>
      </c>
      <c r="EM541" s="38">
        <v>0</v>
      </c>
      <c r="EN541" s="38">
        <v>5.8110089691934741</v>
      </c>
      <c r="EQ541" t="s">
        <v>91</v>
      </c>
      <c r="ER541" s="38">
        <v>6.5708613962950002</v>
      </c>
      <c r="ES541" s="38">
        <v>0</v>
      </c>
      <c r="ET541" s="38">
        <v>0</v>
      </c>
      <c r="EU541" s="38">
        <v>0</v>
      </c>
      <c r="EV541" s="38">
        <v>0</v>
      </c>
      <c r="EW541" s="38">
        <v>0</v>
      </c>
      <c r="EX541" s="38">
        <v>0</v>
      </c>
      <c r="EY541" s="38">
        <v>0</v>
      </c>
      <c r="EZ541" s="38">
        <v>6.5708613962950002</v>
      </c>
      <c r="FC541" t="s">
        <v>91</v>
      </c>
      <c r="FD541" s="38">
        <v>4.3601931326622934</v>
      </c>
      <c r="FE541" s="38">
        <v>0</v>
      </c>
      <c r="FF541" s="38">
        <v>0</v>
      </c>
      <c r="FG541" s="38">
        <v>0</v>
      </c>
      <c r="FH541" s="38">
        <v>0</v>
      </c>
      <c r="FI541" s="38">
        <v>0</v>
      </c>
      <c r="FJ541" s="38">
        <v>0</v>
      </c>
      <c r="FK541" s="38">
        <v>0</v>
      </c>
      <c r="FL541" s="38">
        <v>4.3601931326622934</v>
      </c>
      <c r="FP541" s="38"/>
      <c r="FQ541" s="38"/>
      <c r="FR541" s="38"/>
      <c r="FS541" s="38"/>
      <c r="FT541" s="38"/>
      <c r="FU541" s="38"/>
      <c r="FV541" s="38"/>
      <c r="FZ541" s="38"/>
      <c r="GA541" s="38"/>
      <c r="GB541" s="38"/>
      <c r="GC541" s="38"/>
      <c r="GD541" s="38"/>
      <c r="GE541" s="38"/>
      <c r="GF541" s="38"/>
      <c r="GG541" s="38"/>
      <c r="GH541" s="38"/>
      <c r="GI541" s="38"/>
      <c r="GL541" s="38" t="s">
        <v>91</v>
      </c>
      <c r="GM541" s="38">
        <v>0</v>
      </c>
      <c r="GN541" s="38"/>
      <c r="GO541" s="38"/>
      <c r="GP541" s="38"/>
      <c r="GQ541" s="38"/>
      <c r="GS541" s="38"/>
      <c r="GT541" s="38"/>
      <c r="GU541" s="38">
        <v>0</v>
      </c>
      <c r="GX541" t="s">
        <v>76</v>
      </c>
      <c r="GY541" s="38">
        <v>0</v>
      </c>
      <c r="GZ541" s="38">
        <v>80.884589485100136</v>
      </c>
      <c r="HA541" s="38">
        <v>0</v>
      </c>
      <c r="HB541" s="38">
        <v>0</v>
      </c>
      <c r="HC541" s="38">
        <v>0</v>
      </c>
      <c r="HD541" s="38">
        <v>0</v>
      </c>
      <c r="HE541" s="38">
        <v>1269.7611652454802</v>
      </c>
      <c r="HF541" s="38">
        <v>4336.6914227432271</v>
      </c>
      <c r="HG541" s="38">
        <v>5687.337177473808</v>
      </c>
    </row>
    <row r="542" spans="1:229" ht="18" x14ac:dyDescent="0.25">
      <c r="A542" s="93"/>
      <c r="B542" s="96"/>
      <c r="C542" s="22" t="s">
        <v>87</v>
      </c>
      <c r="D542" s="75"/>
      <c r="E542" s="76">
        <v>9.8665070453648182E-2</v>
      </c>
      <c r="F542" s="76"/>
      <c r="G542" s="76">
        <v>0</v>
      </c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7"/>
      <c r="V542" s="75">
        <f t="shared" si="172"/>
        <v>9.8665070453648182E-2</v>
      </c>
      <c r="W542" s="75"/>
      <c r="X542" s="76"/>
      <c r="Y542" s="76"/>
      <c r="Z542" s="76">
        <v>0.80622979807856587</v>
      </c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>
        <v>0</v>
      </c>
      <c r="AL542" s="76"/>
      <c r="AM542" s="76">
        <v>2.8098414737912654</v>
      </c>
      <c r="AN542" s="78">
        <f t="shared" si="173"/>
        <v>3.6160712718698313</v>
      </c>
      <c r="AO542" s="78">
        <f t="shared" si="174"/>
        <v>3.7147363423234796</v>
      </c>
      <c r="BF542" s="38"/>
      <c r="BG542" s="38" t="s">
        <v>76</v>
      </c>
      <c r="BH542" s="38">
        <v>218.21173255620184</v>
      </c>
      <c r="BI542" s="38">
        <v>36.417879698215884</v>
      </c>
      <c r="BJ542" s="38">
        <v>0</v>
      </c>
      <c r="BK542" s="38">
        <v>35.141366745585444</v>
      </c>
      <c r="BL542" s="38">
        <v>8.3724776810566581</v>
      </c>
      <c r="BM542" s="38">
        <v>4.0442940647888879</v>
      </c>
      <c r="BN542" s="38">
        <v>9.8665070453648182E-2</v>
      </c>
      <c r="BO542" s="38">
        <v>1.8338939857288478E-2</v>
      </c>
      <c r="BP542" s="38">
        <v>1.8338939857288478E-2</v>
      </c>
      <c r="BQ542" s="38">
        <v>30.645670227480675</v>
      </c>
      <c r="BR542" s="38">
        <v>0.12685509058326194</v>
      </c>
      <c r="BS542" s="38">
        <v>333.09561901408085</v>
      </c>
      <c r="BT542" s="38"/>
      <c r="BV542" t="s">
        <v>89</v>
      </c>
      <c r="BW542" s="38">
        <v>0.26715370084616391</v>
      </c>
      <c r="BX542" s="38">
        <v>0</v>
      </c>
      <c r="BY542" s="38">
        <v>0</v>
      </c>
      <c r="BZ542" s="38">
        <v>0</v>
      </c>
      <c r="CA542" s="38">
        <v>0</v>
      </c>
      <c r="CB542" s="38">
        <v>0</v>
      </c>
      <c r="CC542" s="38">
        <v>0</v>
      </c>
      <c r="CD542" s="38">
        <v>0</v>
      </c>
      <c r="CE542" s="38"/>
      <c r="CF542" s="38">
        <v>0</v>
      </c>
      <c r="CG542" s="38">
        <v>0</v>
      </c>
      <c r="CH542" s="38">
        <v>0</v>
      </c>
      <c r="CI542" s="38">
        <v>0</v>
      </c>
      <c r="CJ542" s="38">
        <v>0</v>
      </c>
      <c r="CK542" s="38"/>
      <c r="CL542" s="38">
        <v>0</v>
      </c>
      <c r="CM542" s="38">
        <v>0</v>
      </c>
      <c r="CN542" s="38">
        <v>0.26715370084616391</v>
      </c>
      <c r="CQ542" t="s">
        <v>91</v>
      </c>
      <c r="CR542" s="38">
        <v>2.347216006037629E-2</v>
      </c>
      <c r="CS542" s="38">
        <v>0</v>
      </c>
      <c r="CT542" s="38">
        <v>0</v>
      </c>
      <c r="CU542" s="38">
        <v>0</v>
      </c>
      <c r="CV542" s="38">
        <v>0</v>
      </c>
      <c r="CW542" s="38">
        <v>0</v>
      </c>
      <c r="CX542" s="38">
        <v>0</v>
      </c>
      <c r="CY542" s="38">
        <v>0</v>
      </c>
      <c r="CZ542" s="38">
        <v>0</v>
      </c>
      <c r="DA542" s="38">
        <v>0</v>
      </c>
      <c r="DB542" s="38">
        <v>0</v>
      </c>
      <c r="DC542" s="38">
        <v>2.347216006037629E-2</v>
      </c>
      <c r="DF542" t="s">
        <v>76</v>
      </c>
      <c r="DG542" s="38">
        <v>1.2954336442291408</v>
      </c>
      <c r="DH542" s="38">
        <v>0.41844013060517316</v>
      </c>
      <c r="DI542" s="38">
        <v>0</v>
      </c>
      <c r="DJ542" s="38">
        <v>2.1359845325675031</v>
      </c>
      <c r="DK542" s="38">
        <v>0</v>
      </c>
      <c r="DL542" s="38">
        <v>0</v>
      </c>
      <c r="DM542" s="38">
        <v>9.1432227422320214</v>
      </c>
      <c r="DN542" s="38">
        <v>1.7680801685283363</v>
      </c>
      <c r="DO542" s="38">
        <f t="shared" si="171"/>
        <v>14.761161218162174</v>
      </c>
      <c r="DQ542" s="38"/>
      <c r="DR542" s="38" t="s">
        <v>91</v>
      </c>
      <c r="DS542" s="38">
        <v>1.4036830113643184</v>
      </c>
      <c r="DT542" s="38">
        <v>0</v>
      </c>
      <c r="DU542" s="38">
        <v>0</v>
      </c>
      <c r="DV542" s="38">
        <v>0</v>
      </c>
      <c r="DW542" s="38">
        <v>0</v>
      </c>
      <c r="DX542" s="38"/>
      <c r="DY542" s="38">
        <v>0</v>
      </c>
      <c r="DZ542" s="38">
        <v>0</v>
      </c>
      <c r="EA542" s="38">
        <v>0</v>
      </c>
      <c r="EB542" s="38">
        <v>1.4036830113643184</v>
      </c>
      <c r="EE542" t="s">
        <v>76</v>
      </c>
      <c r="EF542" s="38">
        <v>7.1997845584114613</v>
      </c>
      <c r="EG542" s="38">
        <v>0.32674895396479464</v>
      </c>
      <c r="EH542" s="38">
        <v>0</v>
      </c>
      <c r="EI542" s="38">
        <v>0</v>
      </c>
      <c r="EJ542" s="38">
        <v>0</v>
      </c>
      <c r="EK542" s="38">
        <v>0</v>
      </c>
      <c r="EL542" s="38">
        <v>3.5389103602826008E-4</v>
      </c>
      <c r="EM542" s="38">
        <v>0</v>
      </c>
      <c r="EN542" s="38">
        <v>7.5268874034122843</v>
      </c>
      <c r="EQ542" t="s">
        <v>76</v>
      </c>
      <c r="ER542" s="38">
        <v>10.328140379955823</v>
      </c>
      <c r="ES542" s="38">
        <v>0.64883427839999996</v>
      </c>
      <c r="ET542" s="38">
        <v>0</v>
      </c>
      <c r="EU542" s="38">
        <v>1.0321217271127597E-2</v>
      </c>
      <c r="EV542" s="38">
        <v>16.833018894029738</v>
      </c>
      <c r="EW542" s="38">
        <v>0</v>
      </c>
      <c r="EX542" s="38">
        <v>354.44139818166423</v>
      </c>
      <c r="EY542" s="38">
        <v>0.27384708095999999</v>
      </c>
      <c r="EZ542" s="38">
        <v>382.53556003228096</v>
      </c>
      <c r="FC542" t="s">
        <v>76</v>
      </c>
      <c r="FD542" s="38">
        <v>33.792886309069971</v>
      </c>
      <c r="FE542" s="38">
        <v>1.7244057600000001E-2</v>
      </c>
      <c r="FF542" s="38">
        <v>0</v>
      </c>
      <c r="FG542" s="38">
        <v>0</v>
      </c>
      <c r="FH542" s="38">
        <v>0</v>
      </c>
      <c r="FI542" s="38">
        <v>0</v>
      </c>
      <c r="FJ542" s="38">
        <v>0</v>
      </c>
      <c r="FK542" s="38">
        <v>0</v>
      </c>
      <c r="FL542" s="38">
        <v>33.810130366669974</v>
      </c>
      <c r="FP542" s="38"/>
      <c r="FQ542" s="38"/>
      <c r="FR542" s="38"/>
      <c r="FS542" s="38"/>
      <c r="FT542" s="38"/>
      <c r="FU542" s="38"/>
      <c r="FV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L542" s="38" t="s">
        <v>119</v>
      </c>
      <c r="GM542" s="38"/>
      <c r="GN542" s="38">
        <v>94.841950284803673</v>
      </c>
      <c r="GO542" s="38">
        <v>0</v>
      </c>
      <c r="GP542" s="38"/>
      <c r="GQ542" s="38"/>
      <c r="GR542" s="38">
        <v>802.95524232751211</v>
      </c>
      <c r="GS542" s="38">
        <v>814.85691690872682</v>
      </c>
      <c r="GT542" s="38">
        <v>0</v>
      </c>
      <c r="GU542" s="38">
        <v>1712.6541095210428</v>
      </c>
      <c r="HF542">
        <v>0</v>
      </c>
    </row>
    <row r="543" spans="1:229" ht="18" x14ac:dyDescent="0.25">
      <c r="A543" s="93"/>
      <c r="B543" s="96"/>
      <c r="C543" s="23" t="s">
        <v>88</v>
      </c>
      <c r="D543" s="71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3"/>
      <c r="V543" s="71">
        <f t="shared" si="172"/>
        <v>0</v>
      </c>
      <c r="W543" s="71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>
        <v>17.443622328682569</v>
      </c>
      <c r="AN543" s="74">
        <f t="shared" si="173"/>
        <v>17.443622328682569</v>
      </c>
      <c r="AO543" s="74">
        <f t="shared" si="174"/>
        <v>17.443622328682569</v>
      </c>
      <c r="BV543" t="s">
        <v>90</v>
      </c>
      <c r="BW543" s="38">
        <v>0.71278061235249845</v>
      </c>
      <c r="BX543" s="38">
        <v>0</v>
      </c>
      <c r="BY543" s="38">
        <v>0</v>
      </c>
      <c r="BZ543" s="38">
        <v>0</v>
      </c>
      <c r="CA543" s="38">
        <v>0</v>
      </c>
      <c r="CB543" s="38">
        <v>0</v>
      </c>
      <c r="CC543" s="38">
        <v>0</v>
      </c>
      <c r="CD543" s="38">
        <v>0</v>
      </c>
      <c r="CE543" s="38"/>
      <c r="CF543" s="38">
        <v>0</v>
      </c>
      <c r="CG543" s="38">
        <v>0</v>
      </c>
      <c r="CH543" s="38">
        <v>0</v>
      </c>
      <c r="CI543" s="38">
        <v>2.879795363987186E-3</v>
      </c>
      <c r="CJ543" s="38">
        <v>8.2766265271451995E-3</v>
      </c>
      <c r="CK543" s="38"/>
      <c r="CL543" s="38">
        <v>0</v>
      </c>
      <c r="CM543" s="38">
        <v>0</v>
      </c>
      <c r="CN543" s="38">
        <v>0.72393703424363087</v>
      </c>
      <c r="CQ543" t="s">
        <v>76</v>
      </c>
      <c r="CR543" s="38">
        <v>229.02567801947089</v>
      </c>
      <c r="CS543" s="38">
        <v>0</v>
      </c>
      <c r="CT543" s="38">
        <v>629.18014172205505</v>
      </c>
      <c r="CU543" s="38">
        <v>0</v>
      </c>
      <c r="CV543" s="38">
        <v>0</v>
      </c>
      <c r="CW543" s="38">
        <v>0</v>
      </c>
      <c r="CX543" s="38">
        <v>0</v>
      </c>
      <c r="CY543" s="38">
        <v>0</v>
      </c>
      <c r="CZ543" s="38">
        <v>0</v>
      </c>
      <c r="DA543" s="38">
        <v>146.08339857566975</v>
      </c>
      <c r="DB543" s="38">
        <v>0</v>
      </c>
      <c r="DC543" s="38">
        <v>1004.2892183171956</v>
      </c>
      <c r="DG543" s="38"/>
      <c r="DH543" s="38"/>
      <c r="DI543" s="38"/>
      <c r="DJ543" s="38"/>
      <c r="DK543" s="38"/>
      <c r="DL543" s="38"/>
      <c r="DM543" s="38"/>
      <c r="DN543" s="38">
        <v>0</v>
      </c>
      <c r="DO543" s="38"/>
      <c r="DQ543" s="38"/>
      <c r="DR543" s="38" t="s">
        <v>76</v>
      </c>
      <c r="DS543" s="38">
        <v>46.783386525654038</v>
      </c>
      <c r="DT543" s="38">
        <v>0.90476612674437629</v>
      </c>
      <c r="DU543" s="38">
        <v>0</v>
      </c>
      <c r="DV543" s="38">
        <v>1.4794300434919487</v>
      </c>
      <c r="DW543" s="38">
        <v>2.7264493355978218E-3</v>
      </c>
      <c r="DX543" s="38">
        <v>0</v>
      </c>
      <c r="DY543" s="38">
        <v>7.887291662664192E-2</v>
      </c>
      <c r="DZ543" s="38">
        <v>1.2543957444591154</v>
      </c>
      <c r="EA543" s="38">
        <v>27.027649489437305</v>
      </c>
      <c r="EB543" s="38">
        <v>77.531227295749034</v>
      </c>
      <c r="EF543" s="38"/>
      <c r="EG543" s="38"/>
      <c r="EH543" s="38"/>
      <c r="EI543" s="38"/>
      <c r="EJ543" s="38"/>
      <c r="EK543" s="38"/>
      <c r="EL543" s="38"/>
      <c r="EM543" s="38"/>
      <c r="EN543" s="38"/>
      <c r="ER543" s="38"/>
      <c r="ES543" s="38"/>
      <c r="ET543" s="38"/>
      <c r="EU543" s="38"/>
      <c r="EV543" s="38"/>
      <c r="EW543" s="38"/>
      <c r="EX543" s="38"/>
      <c r="EY543" s="38"/>
      <c r="EZ543" s="38"/>
      <c r="FD543" s="38"/>
      <c r="FE543" s="38"/>
      <c r="FF543" s="38"/>
      <c r="FG543" s="38"/>
      <c r="FH543" s="38"/>
      <c r="FI543" s="38"/>
      <c r="FJ543" s="38"/>
      <c r="FK543" s="38"/>
      <c r="FL543" s="38"/>
      <c r="FP543" s="38"/>
      <c r="FQ543" s="38"/>
      <c r="FR543" s="38"/>
      <c r="FS543" s="38"/>
      <c r="FT543" s="38"/>
      <c r="FU543" s="38"/>
      <c r="FV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L543" s="38" t="s">
        <v>120</v>
      </c>
      <c r="GM543" s="38"/>
      <c r="GN543" s="38">
        <v>24.775987630763396</v>
      </c>
      <c r="GO543" s="38">
        <v>0</v>
      </c>
      <c r="GP543" s="38"/>
      <c r="GQ543" s="38"/>
      <c r="GR543" s="38">
        <v>478.19688492789783</v>
      </c>
      <c r="GS543" s="38">
        <v>2344.7752564062816</v>
      </c>
      <c r="GT543" s="38">
        <v>0</v>
      </c>
      <c r="GU543" s="38">
        <v>2847.7481289649427</v>
      </c>
      <c r="HF543">
        <v>0</v>
      </c>
    </row>
    <row r="544" spans="1:229" ht="18" x14ac:dyDescent="0.25">
      <c r="A544" s="93"/>
      <c r="B544" s="96"/>
      <c r="C544" s="22" t="s">
        <v>89</v>
      </c>
      <c r="D544" s="75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7"/>
      <c r="V544" s="75">
        <f t="shared" si="172"/>
        <v>0</v>
      </c>
      <c r="W544" s="75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>
        <v>6.0073929702689437</v>
      </c>
      <c r="AN544" s="78">
        <f t="shared" si="173"/>
        <v>6.0073929702689437</v>
      </c>
      <c r="AO544" s="78">
        <f t="shared" si="174"/>
        <v>6.0073929702689437</v>
      </c>
      <c r="BV544" t="s">
        <v>91</v>
      </c>
      <c r="BW544" s="38">
        <v>2.8040938924108825</v>
      </c>
      <c r="BX544" s="38">
        <v>0</v>
      </c>
      <c r="BY544" s="38">
        <v>0</v>
      </c>
      <c r="BZ544" s="38">
        <v>0</v>
      </c>
      <c r="CA544" s="38">
        <v>0</v>
      </c>
      <c r="CB544" s="38">
        <v>0</v>
      </c>
      <c r="CC544" s="38">
        <v>0</v>
      </c>
      <c r="CD544" s="38">
        <v>0</v>
      </c>
      <c r="CE544" s="38"/>
      <c r="CF544" s="38">
        <v>0</v>
      </c>
      <c r="CG544" s="38">
        <v>0</v>
      </c>
      <c r="CH544" s="38">
        <v>0</v>
      </c>
      <c r="CI544" s="38">
        <v>0</v>
      </c>
      <c r="CJ544" s="38">
        <v>0</v>
      </c>
      <c r="CK544" s="38"/>
      <c r="CL544" s="38">
        <v>0</v>
      </c>
      <c r="CM544" s="38">
        <v>0</v>
      </c>
      <c r="CN544" s="38">
        <v>2.8040938924108825</v>
      </c>
      <c r="DA544">
        <v>0</v>
      </c>
      <c r="DG544" s="38"/>
      <c r="DH544" s="38"/>
      <c r="DI544" s="38"/>
      <c r="DJ544" s="38"/>
      <c r="DK544" s="38"/>
      <c r="DL544" s="38"/>
      <c r="DM544" s="38"/>
      <c r="DN544" s="38">
        <v>0</v>
      </c>
      <c r="DO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>
        <v>0</v>
      </c>
      <c r="EB544" s="38"/>
      <c r="EF544" s="38"/>
      <c r="EG544" s="38"/>
      <c r="EH544" s="38"/>
      <c r="EI544" s="38"/>
      <c r="EJ544" s="38"/>
      <c r="EK544" s="38"/>
      <c r="EL544" s="38"/>
      <c r="EM544" s="38"/>
      <c r="EN544" s="38"/>
      <c r="ER544" s="38"/>
      <c r="ES544" s="38"/>
      <c r="ET544" s="38"/>
      <c r="EU544" s="38"/>
      <c r="EV544" s="38"/>
      <c r="EW544" s="38"/>
      <c r="EX544" s="38"/>
      <c r="EY544" s="38"/>
      <c r="EZ544" s="38"/>
      <c r="FD544" s="38"/>
      <c r="FE544" s="38"/>
      <c r="FF544" s="38"/>
      <c r="FG544" s="38"/>
      <c r="FH544" s="38"/>
      <c r="FI544" s="38"/>
      <c r="FJ544" s="38"/>
      <c r="FK544" s="38"/>
      <c r="FL544" s="38"/>
      <c r="FP544" s="38"/>
      <c r="FQ544" s="38"/>
      <c r="FR544" s="38"/>
      <c r="FS544" s="38"/>
      <c r="FT544" s="38"/>
      <c r="FU544" s="38"/>
      <c r="FV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L544" s="38" t="s">
        <v>76</v>
      </c>
      <c r="GM544" s="38">
        <v>0</v>
      </c>
      <c r="GN544" s="38">
        <v>119.61793791556707</v>
      </c>
      <c r="GO544" s="38">
        <v>0</v>
      </c>
      <c r="GP544" s="38">
        <v>0</v>
      </c>
      <c r="GQ544" s="38">
        <v>0</v>
      </c>
      <c r="GR544" s="38">
        <v>1281.1521272554101</v>
      </c>
      <c r="GS544" s="38">
        <v>3161.3638648870465</v>
      </c>
      <c r="GT544" s="38">
        <v>0</v>
      </c>
      <c r="GU544" s="38">
        <v>4562.133930058023</v>
      </c>
      <c r="HF544">
        <v>0</v>
      </c>
    </row>
    <row r="545" spans="1:216" ht="18" customHeight="1" x14ac:dyDescent="0.25">
      <c r="A545" s="93"/>
      <c r="B545" s="96"/>
      <c r="C545" s="23" t="s">
        <v>90</v>
      </c>
      <c r="D545" s="71"/>
      <c r="E545" s="72"/>
      <c r="F545" s="72"/>
      <c r="G545" s="72"/>
      <c r="H545" s="72"/>
      <c r="I545" s="72"/>
      <c r="J545" s="72"/>
      <c r="K545" s="72"/>
      <c r="L545" s="72">
        <v>0</v>
      </c>
      <c r="M545" s="72"/>
      <c r="N545" s="72"/>
      <c r="O545" s="72"/>
      <c r="P545" s="72"/>
      <c r="Q545" s="72"/>
      <c r="R545" s="72"/>
      <c r="S545" s="72"/>
      <c r="T545" s="72"/>
      <c r="U545" s="73"/>
      <c r="V545" s="71">
        <f t="shared" si="172"/>
        <v>0</v>
      </c>
      <c r="W545" s="71"/>
      <c r="X545" s="72"/>
      <c r="Y545" s="72"/>
      <c r="Z545" s="72"/>
      <c r="AA545" s="72"/>
      <c r="AB545" s="72">
        <v>0.24523192227274054</v>
      </c>
      <c r="AC545" s="72"/>
      <c r="AD545" s="72">
        <v>0.60325003553840606</v>
      </c>
      <c r="AE545" s="72"/>
      <c r="AF545" s="72"/>
      <c r="AG545" s="72"/>
      <c r="AH545" s="72"/>
      <c r="AI545" s="72"/>
      <c r="AJ545" s="72"/>
      <c r="AK545" s="72"/>
      <c r="AL545" s="72"/>
      <c r="AM545" s="72">
        <v>7.5000589544081819</v>
      </c>
      <c r="AN545" s="74">
        <f t="shared" si="173"/>
        <v>8.3485409122193293</v>
      </c>
      <c r="AO545" s="74">
        <f t="shared" si="174"/>
        <v>8.3485409122193293</v>
      </c>
      <c r="BV545" t="s">
        <v>76</v>
      </c>
      <c r="BW545" s="38">
        <v>255.24555586797038</v>
      </c>
      <c r="BX545" s="38">
        <v>154.14655388866484</v>
      </c>
      <c r="BY545" s="38">
        <v>0</v>
      </c>
      <c r="BZ545" s="38">
        <v>122.2838246175579</v>
      </c>
      <c r="CA545" s="38">
        <v>12.858602871139949</v>
      </c>
      <c r="CB545" s="38">
        <v>29.34703845921047</v>
      </c>
      <c r="CC545" s="38">
        <v>2.1900666932175379</v>
      </c>
      <c r="CD545" s="38">
        <v>18.844385456606446</v>
      </c>
      <c r="CE545" s="38">
        <v>0</v>
      </c>
      <c r="CF545" s="38">
        <v>1.5638701464996584E-2</v>
      </c>
      <c r="CG545" s="38">
        <v>27.249180411315603</v>
      </c>
      <c r="CH545" s="38">
        <v>7.3890320378730827</v>
      </c>
      <c r="CI545" s="38">
        <v>2.879795363987186E-3</v>
      </c>
      <c r="CJ545" s="38">
        <v>92.11722199408014</v>
      </c>
      <c r="CK545" s="38">
        <v>0</v>
      </c>
      <c r="CL545" s="38">
        <v>0</v>
      </c>
      <c r="CM545" s="38">
        <v>0</v>
      </c>
      <c r="CN545" s="38">
        <v>721.68998079446521</v>
      </c>
      <c r="DA545">
        <v>0</v>
      </c>
      <c r="DN545">
        <v>0</v>
      </c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>
        <v>0</v>
      </c>
      <c r="EB545" s="38"/>
      <c r="EF545" s="38"/>
      <c r="EG545" s="38"/>
      <c r="EH545" s="38"/>
      <c r="EI545" s="38"/>
      <c r="EJ545" s="38"/>
      <c r="EK545" s="38"/>
      <c r="EL545" s="38"/>
      <c r="EM545" s="38"/>
      <c r="EN545" s="38"/>
      <c r="ER545" s="38"/>
      <c r="ES545" s="38"/>
      <c r="ET545" s="38"/>
      <c r="EU545" s="38"/>
      <c r="EV545" s="38"/>
      <c r="EW545" s="38"/>
      <c r="EX545" s="38"/>
      <c r="EY545" s="38"/>
      <c r="EZ545" s="38"/>
      <c r="FD545" s="38"/>
      <c r="FE545" s="38"/>
      <c r="FF545" s="38"/>
      <c r="FG545" s="38"/>
      <c r="FH545" s="38"/>
      <c r="FI545" s="38"/>
      <c r="FJ545" s="38"/>
      <c r="FK545" s="38"/>
      <c r="FL545" s="38"/>
      <c r="FP545" s="38"/>
      <c r="FQ545" s="38"/>
      <c r="FR545" s="38"/>
      <c r="FS545" s="38"/>
      <c r="FT545" s="38"/>
      <c r="FU545" s="38"/>
      <c r="FV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L545" s="38"/>
      <c r="GM545" s="38"/>
      <c r="GN545" s="38"/>
      <c r="GO545" s="38"/>
      <c r="GP545" s="38"/>
      <c r="GQ545" s="38"/>
      <c r="GR545" s="38"/>
      <c r="GS545" s="38">
        <v>0</v>
      </c>
      <c r="GT545" s="38"/>
      <c r="GU545" s="38"/>
      <c r="HF545">
        <v>0</v>
      </c>
    </row>
    <row r="546" spans="1:216" ht="18" x14ac:dyDescent="0.25">
      <c r="A546" s="93"/>
      <c r="B546" s="96"/>
      <c r="C546" s="22" t="s">
        <v>91</v>
      </c>
      <c r="D546" s="75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7"/>
      <c r="V546" s="75">
        <f t="shared" si="172"/>
        <v>0</v>
      </c>
      <c r="W546" s="75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>
        <v>319.3319136099945</v>
      </c>
      <c r="AN546" s="78">
        <f t="shared" si="173"/>
        <v>319.3319136099945</v>
      </c>
      <c r="AO546" s="78">
        <f t="shared" si="174"/>
        <v>319.3319136099945</v>
      </c>
      <c r="CJ546">
        <v>0</v>
      </c>
      <c r="DA546">
        <v>0</v>
      </c>
      <c r="DN546">
        <v>0</v>
      </c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>
        <v>0</v>
      </c>
      <c r="EB546" s="38"/>
      <c r="EF546" s="38"/>
      <c r="EG546" s="38"/>
      <c r="EH546" s="38"/>
      <c r="EI546" s="38"/>
      <c r="EJ546" s="38"/>
      <c r="EK546" s="38"/>
      <c r="EL546" s="38"/>
      <c r="EM546" s="38"/>
      <c r="EN546" s="38"/>
      <c r="ER546" s="38"/>
      <c r="ES546" s="38"/>
      <c r="ET546" s="38"/>
      <c r="EU546" s="38"/>
      <c r="EV546" s="38"/>
      <c r="EW546" s="38"/>
      <c r="EX546" s="38"/>
      <c r="EY546" s="38"/>
      <c r="EZ546" s="38"/>
      <c r="FP546" s="38"/>
      <c r="FQ546" s="38"/>
      <c r="FR546" s="38"/>
      <c r="FS546" s="38"/>
      <c r="FT546" s="38"/>
      <c r="FU546" s="38"/>
      <c r="FV546" s="38"/>
      <c r="FZ546" s="38"/>
      <c r="GA546" s="38"/>
      <c r="GB546" s="38"/>
      <c r="GC546" s="38"/>
      <c r="GD546" s="38"/>
      <c r="GE546" s="38"/>
      <c r="GF546" s="38"/>
      <c r="GG546" s="38"/>
      <c r="GH546" s="38"/>
      <c r="GI546" s="38"/>
      <c r="GL546" s="38"/>
      <c r="GM546" s="38"/>
      <c r="GN546" s="38"/>
      <c r="GO546" s="38"/>
      <c r="GP546" s="38"/>
      <c r="GQ546" s="38"/>
      <c r="GR546" s="38"/>
      <c r="GS546" s="38">
        <v>0</v>
      </c>
      <c r="GT546" s="38"/>
      <c r="GU546" s="38"/>
      <c r="HF546">
        <v>0</v>
      </c>
    </row>
    <row r="547" spans="1:216" x14ac:dyDescent="0.25">
      <c r="A547" s="93"/>
      <c r="B547" s="96"/>
      <c r="C547" s="23" t="s">
        <v>105</v>
      </c>
      <c r="D547" s="71"/>
      <c r="E547" s="72"/>
      <c r="F547" s="72"/>
      <c r="G547" s="72"/>
      <c r="H547" s="72">
        <v>0.11400980308811</v>
      </c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3"/>
      <c r="V547" s="71">
        <f t="shared" si="172"/>
        <v>0.11400980308811</v>
      </c>
      <c r="W547" s="71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4">
        <f t="shared" si="173"/>
        <v>0</v>
      </c>
      <c r="AO547" s="74">
        <f t="shared" si="174"/>
        <v>0.11400980308811</v>
      </c>
      <c r="CJ547">
        <v>0</v>
      </c>
      <c r="DA547">
        <v>0</v>
      </c>
      <c r="DG547" s="38"/>
      <c r="DH547" s="38"/>
      <c r="DI547" s="38"/>
      <c r="DJ547" s="38"/>
      <c r="DK547" s="38"/>
      <c r="DL547" s="38"/>
      <c r="DM547" s="38"/>
      <c r="DN547" s="38">
        <v>0</v>
      </c>
      <c r="DO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>
        <v>0</v>
      </c>
      <c r="EB547" s="38"/>
      <c r="EF547" s="38"/>
      <c r="EG547" s="38"/>
      <c r="EH547" s="38"/>
      <c r="EI547" s="38"/>
      <c r="EJ547" s="38"/>
      <c r="EK547" s="38"/>
      <c r="EL547" s="38"/>
      <c r="EM547" s="38"/>
      <c r="EN547" s="38"/>
      <c r="ER547" s="38"/>
      <c r="ES547" s="38"/>
      <c r="ET547" s="38"/>
      <c r="EU547" s="38"/>
      <c r="EV547" s="38"/>
      <c r="EW547" s="38"/>
      <c r="EX547" s="38"/>
      <c r="EY547" s="38"/>
      <c r="EZ547" s="38"/>
      <c r="FP547" s="38"/>
      <c r="FQ547" s="38"/>
      <c r="FR547" s="38"/>
      <c r="FS547" s="38"/>
      <c r="FT547" s="38"/>
      <c r="FU547" s="38"/>
      <c r="FV547" s="38"/>
      <c r="FZ547" s="38"/>
      <c r="GA547" s="38"/>
      <c r="GB547" s="38"/>
      <c r="GC547" s="38"/>
      <c r="GD547" s="38"/>
      <c r="GE547" s="38"/>
      <c r="GF547" s="38"/>
      <c r="GG547" s="38"/>
      <c r="GH547" s="38"/>
      <c r="GI547" s="38"/>
      <c r="GL547" s="38"/>
      <c r="GM547" s="38"/>
      <c r="GN547" s="38"/>
      <c r="GO547" s="38"/>
      <c r="GP547" s="38"/>
      <c r="GQ547" s="38"/>
      <c r="GR547" s="38"/>
      <c r="GS547" s="38">
        <v>0</v>
      </c>
      <c r="GT547" s="38"/>
      <c r="GU547" s="38"/>
      <c r="GY547" s="38"/>
      <c r="GZ547" s="38"/>
      <c r="HA547" s="38"/>
      <c r="HB547" s="38"/>
      <c r="HC547" s="38"/>
      <c r="HD547" s="38"/>
      <c r="HE547" s="38"/>
      <c r="HF547" s="38">
        <v>0</v>
      </c>
      <c r="HG547" s="38"/>
    </row>
    <row r="548" spans="1:216" x14ac:dyDescent="0.25">
      <c r="A548" s="94"/>
      <c r="B548" s="97"/>
      <c r="C548" s="31" t="s">
        <v>92</v>
      </c>
      <c r="D548" s="84">
        <f t="shared" ref="D548:K548" si="175">SUM(D533:D547)</f>
        <v>2.1900666932175379</v>
      </c>
      <c r="E548" s="85">
        <f t="shared" si="175"/>
        <v>29.445703529664119</v>
      </c>
      <c r="F548" s="85">
        <f t="shared" si="175"/>
        <v>18.844385456606446</v>
      </c>
      <c r="G548" s="85">
        <f t="shared" si="175"/>
        <v>928.3532529233488</v>
      </c>
      <c r="H548" s="85">
        <f t="shared" si="175"/>
        <v>0.11400980308811</v>
      </c>
      <c r="I548" s="85">
        <f t="shared" si="175"/>
        <v>0</v>
      </c>
      <c r="J548" s="85">
        <f t="shared" si="175"/>
        <v>0</v>
      </c>
      <c r="K548" s="85">
        <f t="shared" si="175"/>
        <v>0</v>
      </c>
      <c r="L548" s="85">
        <f>SUM(L533:L547)</f>
        <v>0</v>
      </c>
      <c r="M548" s="85">
        <f>SUM(M533:M547)</f>
        <v>4.138805682880526</v>
      </c>
      <c r="N548" s="85">
        <f t="shared" ref="N548:S548" si="176">SUM(N533:N547)</f>
        <v>0</v>
      </c>
      <c r="O548" s="85">
        <f t="shared" si="176"/>
        <v>0</v>
      </c>
      <c r="P548" s="85">
        <f t="shared" si="176"/>
        <v>0</v>
      </c>
      <c r="Q548" s="85">
        <f t="shared" si="176"/>
        <v>0</v>
      </c>
      <c r="R548" s="85">
        <f t="shared" si="176"/>
        <v>0</v>
      </c>
      <c r="S548" s="85">
        <f t="shared" si="176"/>
        <v>0</v>
      </c>
      <c r="T548" s="85">
        <f>SUM(T533:T547)</f>
        <v>0</v>
      </c>
      <c r="U548" s="85"/>
      <c r="V548" s="84">
        <f>SUM(D548:T548)</f>
        <v>983.08622408880558</v>
      </c>
      <c r="W548" s="84">
        <f t="shared" ref="W548:AL548" si="177">SUM(W533:W547)</f>
        <v>0</v>
      </c>
      <c r="X548" s="85">
        <f t="shared" si="177"/>
        <v>0</v>
      </c>
      <c r="Y548" s="85">
        <f t="shared" si="177"/>
        <v>117.78455822724248</v>
      </c>
      <c r="Z548" s="85">
        <f t="shared" si="177"/>
        <v>764.61786397315677</v>
      </c>
      <c r="AA548" s="85">
        <f t="shared" si="177"/>
        <v>0.12685509058326194</v>
      </c>
      <c r="AB548" s="85">
        <f t="shared" si="177"/>
        <v>2915.7738817955023</v>
      </c>
      <c r="AC548" s="85">
        <f t="shared" si="177"/>
        <v>240.44047254408585</v>
      </c>
      <c r="AD548" s="85">
        <f t="shared" si="177"/>
        <v>7795.9711551664304</v>
      </c>
      <c r="AE548" s="85">
        <f t="shared" si="177"/>
        <v>0</v>
      </c>
      <c r="AF548" s="85">
        <f t="shared" si="177"/>
        <v>27.26751935117289</v>
      </c>
      <c r="AG548" s="85">
        <f t="shared" si="177"/>
        <v>7.3890320378730827</v>
      </c>
      <c r="AH548" s="85">
        <f t="shared" si="177"/>
        <v>0</v>
      </c>
      <c r="AI548" s="85">
        <f t="shared" si="177"/>
        <v>0</v>
      </c>
      <c r="AJ548" s="85">
        <f t="shared" si="177"/>
        <v>0</v>
      </c>
      <c r="AK548" s="85">
        <f t="shared" si="177"/>
        <v>629.18014172205505</v>
      </c>
      <c r="AL548" s="85">
        <f t="shared" si="177"/>
        <v>0</v>
      </c>
      <c r="AM548" s="85">
        <f>SUM(AM533:AM547)</f>
        <v>1095.0984547087032</v>
      </c>
      <c r="AN548" s="84">
        <f>SUM(W548:AM548)</f>
        <v>13593.649934616806</v>
      </c>
      <c r="AO548" s="86">
        <f>+AN548+V548</f>
        <v>14576.736158705611</v>
      </c>
      <c r="AP548" s="38"/>
      <c r="CJ548">
        <v>0</v>
      </c>
      <c r="DA548">
        <v>0</v>
      </c>
      <c r="DG548" s="38"/>
      <c r="DH548" s="38"/>
      <c r="DI548" s="38"/>
      <c r="DJ548" s="38"/>
      <c r="DK548" s="38"/>
      <c r="DL548" s="38"/>
      <c r="DM548" s="38"/>
      <c r="DN548" s="38">
        <v>0</v>
      </c>
      <c r="DO548" s="38"/>
      <c r="DQ548" s="38"/>
      <c r="DR548" s="38"/>
      <c r="DS548" s="38"/>
      <c r="DT548" s="38"/>
      <c r="DU548" s="38"/>
      <c r="DV548" s="38"/>
      <c r="DW548" s="38"/>
      <c r="DX548" s="38"/>
      <c r="DY548" s="38"/>
      <c r="DZ548" s="38"/>
      <c r="EA548" s="38">
        <v>0</v>
      </c>
      <c r="EB548" s="38"/>
      <c r="ER548" s="38"/>
      <c r="ES548" s="38"/>
      <c r="ET548" s="38"/>
      <c r="EU548" s="38"/>
      <c r="EV548" s="38"/>
      <c r="EW548" s="38"/>
      <c r="EX548" s="38"/>
      <c r="EY548" s="38"/>
      <c r="EZ548" s="38"/>
      <c r="FD548" s="38"/>
      <c r="FE548" s="38"/>
      <c r="FF548" s="38"/>
      <c r="FG548" s="38"/>
      <c r="FH548" s="38"/>
      <c r="FI548" s="38"/>
      <c r="FJ548" s="38"/>
      <c r="FK548" s="38"/>
      <c r="FL548" s="38"/>
      <c r="FP548" s="38"/>
      <c r="FQ548" s="38"/>
      <c r="FR548" s="38"/>
      <c r="FS548" s="38"/>
      <c r="FT548" s="38"/>
      <c r="FU548" s="38"/>
      <c r="FV548" s="38"/>
      <c r="FZ548" s="38"/>
      <c r="GA548" s="38"/>
      <c r="GB548" s="38"/>
      <c r="GC548" s="38"/>
      <c r="GD548" s="38"/>
      <c r="GE548" s="38"/>
      <c r="GF548" s="38"/>
      <c r="GG548" s="38"/>
      <c r="GH548" s="38"/>
      <c r="GI548" s="38"/>
      <c r="GL548" s="38"/>
      <c r="GM548" s="38"/>
      <c r="GO548" s="38"/>
      <c r="GP548" s="38"/>
      <c r="GQ548" s="38"/>
      <c r="GR548" s="38"/>
      <c r="GS548" s="38">
        <v>0</v>
      </c>
      <c r="GT548" s="38"/>
      <c r="GU548" s="38"/>
      <c r="GY548" s="38"/>
      <c r="GZ548" s="38"/>
      <c r="HA548" s="38"/>
      <c r="HB548" s="38"/>
      <c r="HC548" s="38"/>
      <c r="HD548" s="38"/>
      <c r="HE548" s="38"/>
      <c r="HF548" s="38">
        <v>0</v>
      </c>
      <c r="HG548" s="38"/>
    </row>
    <row r="549" spans="1:216" x14ac:dyDescent="0.25"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CJ549">
        <v>0</v>
      </c>
      <c r="DA549">
        <v>0</v>
      </c>
      <c r="DG549" s="38"/>
      <c r="DH549" s="38"/>
      <c r="DI549" s="38"/>
      <c r="DJ549" s="38"/>
      <c r="DK549" s="38"/>
      <c r="DL549" s="38"/>
      <c r="DM549" s="38"/>
      <c r="DN549" s="38">
        <v>0</v>
      </c>
      <c r="DO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>
        <v>0</v>
      </c>
      <c r="EB549" s="38"/>
      <c r="ER549" s="38"/>
      <c r="ES549" s="38"/>
      <c r="ET549" s="38"/>
      <c r="EU549" s="38"/>
      <c r="EV549" s="38"/>
      <c r="EW549" s="38"/>
      <c r="EX549" s="38"/>
      <c r="EY549" s="38"/>
      <c r="EZ549" s="38"/>
      <c r="FD549" s="38"/>
      <c r="FE549" s="38"/>
      <c r="FF549" s="38"/>
      <c r="FG549" s="38"/>
      <c r="FH549" s="38"/>
      <c r="FI549" s="38"/>
      <c r="FJ549" s="38"/>
      <c r="FK549" s="38"/>
      <c r="FL549" s="38"/>
      <c r="FP549" s="38"/>
      <c r="FQ549" s="38"/>
      <c r="FR549" s="38"/>
      <c r="FS549" s="38"/>
      <c r="FT549" s="38"/>
      <c r="FU549" s="38"/>
      <c r="FV549" s="38"/>
      <c r="FZ549" s="38"/>
      <c r="GA549" s="38"/>
      <c r="GB549" s="38"/>
      <c r="GC549" s="38"/>
      <c r="GD549" s="38"/>
      <c r="GE549" s="38"/>
      <c r="GF549" s="38"/>
      <c r="GG549" s="38"/>
      <c r="GH549" s="38"/>
      <c r="GI549" s="38"/>
      <c r="GL549" s="38"/>
      <c r="GM549" s="38"/>
      <c r="GN549" s="38"/>
      <c r="GO549" s="38"/>
      <c r="GP549" s="38"/>
      <c r="GQ549" s="38"/>
      <c r="GR549" s="38"/>
      <c r="GS549" s="38">
        <v>0</v>
      </c>
      <c r="GT549" s="38"/>
      <c r="GU549" s="38"/>
      <c r="GY549" s="38"/>
      <c r="GZ549" s="38"/>
      <c r="HA549" s="38"/>
      <c r="HB549" s="38"/>
      <c r="HC549" s="38"/>
      <c r="HD549" s="38"/>
      <c r="HE549" s="38"/>
      <c r="HF549" s="38">
        <v>0</v>
      </c>
      <c r="HG549" s="38"/>
    </row>
    <row r="550" spans="1:216" x14ac:dyDescent="0.25">
      <c r="CJ550">
        <v>0</v>
      </c>
      <c r="DA550">
        <v>0</v>
      </c>
      <c r="DG550" s="38"/>
      <c r="DH550" s="38"/>
      <c r="DI550" s="38"/>
      <c r="DJ550" s="38"/>
      <c r="DK550" s="38"/>
      <c r="DL550" s="38"/>
      <c r="DM550" s="38"/>
      <c r="DN550" s="38">
        <v>0</v>
      </c>
      <c r="DO550" s="38"/>
      <c r="DQ550" s="38"/>
      <c r="DR550" s="38"/>
      <c r="DS550" s="38"/>
      <c r="DT550" s="38"/>
      <c r="DU550" s="38"/>
      <c r="DV550" s="38"/>
      <c r="DW550" s="38"/>
      <c r="DX550" s="38"/>
      <c r="DY550" s="38"/>
      <c r="DZ550" s="38"/>
      <c r="EA550" s="38">
        <v>0</v>
      </c>
      <c r="EB550" s="38"/>
      <c r="EF550" s="38"/>
      <c r="EG550" s="38"/>
      <c r="EH550" s="38"/>
      <c r="EI550" s="38"/>
      <c r="EJ550" s="38"/>
      <c r="EK550" s="38"/>
      <c r="EL550" s="38"/>
      <c r="EM550" s="38"/>
      <c r="EN550" s="38"/>
      <c r="ER550" s="38"/>
      <c r="ES550" s="38"/>
      <c r="ET550" s="38"/>
      <c r="EU550" s="38"/>
      <c r="EV550" s="38"/>
      <c r="EW550" s="38"/>
      <c r="EX550" s="38"/>
      <c r="EY550" s="38"/>
      <c r="EZ550" s="38"/>
      <c r="FD550" s="38"/>
      <c r="FE550" s="38"/>
      <c r="FF550" s="38"/>
      <c r="FG550" s="38"/>
      <c r="FH550" s="38"/>
      <c r="FI550" s="38"/>
      <c r="FJ550" s="38"/>
      <c r="FK550" s="38"/>
      <c r="FL550" s="38"/>
      <c r="FP550" s="38"/>
      <c r="FQ550" s="38"/>
      <c r="FR550" s="38"/>
      <c r="FS550" s="38"/>
      <c r="FT550" s="38"/>
      <c r="FU550" s="38"/>
      <c r="FV550" s="38"/>
      <c r="FZ550" s="38"/>
      <c r="GA550" s="38"/>
      <c r="GB550" s="38"/>
      <c r="GC550" s="38"/>
      <c r="GD550" s="38"/>
      <c r="GE550" s="38"/>
      <c r="GF550" s="38"/>
      <c r="GG550" s="38"/>
      <c r="GH550" s="38"/>
      <c r="GI550" s="38"/>
      <c r="GL550" s="38"/>
      <c r="GM550" s="38"/>
      <c r="GN550" s="38"/>
      <c r="GO550" s="38"/>
      <c r="GP550" s="38"/>
      <c r="GQ550" s="38"/>
      <c r="GR550" s="38"/>
      <c r="GS550" s="38">
        <v>0</v>
      </c>
      <c r="GT550" s="38"/>
      <c r="GU550" s="38"/>
      <c r="GY550" s="38"/>
      <c r="GZ550" s="38"/>
      <c r="HA550" s="38"/>
      <c r="HB550" s="38"/>
      <c r="HC550" s="38"/>
      <c r="HD550" s="38"/>
      <c r="HE550" s="38"/>
      <c r="HF550" s="38">
        <v>0</v>
      </c>
      <c r="HG550" s="38"/>
    </row>
    <row r="551" spans="1:216" x14ac:dyDescent="0.25">
      <c r="A551" s="1"/>
      <c r="B551" s="99" t="s">
        <v>163</v>
      </c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Q551" t="s">
        <v>128</v>
      </c>
      <c r="CJ551">
        <v>0</v>
      </c>
      <c r="DA551">
        <v>0</v>
      </c>
      <c r="DG551" s="38"/>
      <c r="DH551" s="38"/>
      <c r="DI551" s="38"/>
      <c r="DJ551" s="38"/>
      <c r="DK551" s="38"/>
      <c r="DL551" s="38"/>
      <c r="DM551" s="38"/>
      <c r="DN551" s="38">
        <v>0</v>
      </c>
      <c r="DO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>
        <v>0</v>
      </c>
      <c r="EB551" s="38"/>
      <c r="EF551" s="38"/>
      <c r="EG551" s="38"/>
      <c r="EH551" s="38"/>
      <c r="EI551" s="38"/>
      <c r="EJ551" s="38"/>
      <c r="EK551" s="38"/>
      <c r="EL551" s="38"/>
      <c r="EM551" s="38"/>
      <c r="EN551" s="38"/>
      <c r="FD551" s="38"/>
      <c r="FE551" s="38"/>
      <c r="FF551" s="38"/>
      <c r="FG551" s="38"/>
      <c r="FH551" s="38"/>
      <c r="FI551" s="38"/>
      <c r="FJ551" s="38"/>
      <c r="FK551" s="38"/>
      <c r="FL551" s="38"/>
      <c r="FP551" s="38"/>
      <c r="FQ551" s="38"/>
      <c r="FR551" s="38"/>
      <c r="FS551" s="38"/>
      <c r="FT551" s="38"/>
      <c r="FU551" s="38"/>
      <c r="FV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L551" s="38"/>
      <c r="GM551" s="38"/>
      <c r="GN551" s="38"/>
      <c r="GO551" s="38"/>
      <c r="GP551" s="38"/>
      <c r="GQ551" s="38"/>
      <c r="GR551" s="38"/>
      <c r="GS551" s="38">
        <v>0</v>
      </c>
      <c r="GT551" s="38"/>
      <c r="GU551" s="38"/>
      <c r="GY551" s="38"/>
      <c r="GZ551" s="38"/>
      <c r="HA551" s="38"/>
      <c r="HB551" s="38"/>
      <c r="HC551" s="38"/>
      <c r="HD551" s="38"/>
      <c r="HE551" s="38"/>
      <c r="HF551" s="38">
        <v>0</v>
      </c>
      <c r="HG551" s="38"/>
    </row>
    <row r="552" spans="1:216" x14ac:dyDescent="0.25">
      <c r="A552" s="2"/>
      <c r="B552" s="3"/>
      <c r="C552" s="4"/>
      <c r="D552" s="88" t="s">
        <v>0</v>
      </c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9"/>
      <c r="W552" s="90" t="s">
        <v>1</v>
      </c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2"/>
      <c r="AO552" s="5"/>
      <c r="AQ552" s="38" t="s">
        <v>154</v>
      </c>
      <c r="AR552" s="38"/>
      <c r="AS552" s="38" t="s">
        <v>95</v>
      </c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F552" s="38" t="s">
        <v>154</v>
      </c>
      <c r="BG552" s="38"/>
      <c r="BH552" s="38"/>
      <c r="BI552" s="38" t="s">
        <v>95</v>
      </c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U552" t="s">
        <v>154</v>
      </c>
      <c r="BW552" t="s">
        <v>95</v>
      </c>
      <c r="CP552" t="s">
        <v>154</v>
      </c>
      <c r="CR552" t="s">
        <v>95</v>
      </c>
      <c r="DE552" t="s">
        <v>154</v>
      </c>
      <c r="DG552" t="s">
        <v>95</v>
      </c>
      <c r="DN552">
        <v>0</v>
      </c>
      <c r="DQ552" s="38" t="s">
        <v>154</v>
      </c>
      <c r="DR552" s="38"/>
      <c r="DS552" s="38" t="s">
        <v>95</v>
      </c>
      <c r="DT552" s="38"/>
      <c r="DU552" s="38"/>
      <c r="DV552" s="38"/>
      <c r="DW552" s="38"/>
      <c r="DX552" s="38"/>
      <c r="DY552" s="38"/>
      <c r="DZ552" s="38"/>
      <c r="EA552" s="38"/>
      <c r="EB552" s="38"/>
      <c r="ED552" t="s">
        <v>154</v>
      </c>
      <c r="EF552" t="s">
        <v>95</v>
      </c>
      <c r="EP552" t="s">
        <v>154</v>
      </c>
      <c r="ER552" t="s">
        <v>95</v>
      </c>
      <c r="FB552" t="s">
        <v>154</v>
      </c>
      <c r="FD552" t="s">
        <v>95</v>
      </c>
      <c r="GK552" t="s">
        <v>154</v>
      </c>
      <c r="GM552" t="s">
        <v>95</v>
      </c>
      <c r="GW552" t="s">
        <v>154</v>
      </c>
      <c r="GY552" t="s">
        <v>95</v>
      </c>
      <c r="HF552">
        <v>0</v>
      </c>
    </row>
    <row r="553" spans="1:216" s="43" customFormat="1" ht="15" customHeight="1" x14ac:dyDescent="0.25">
      <c r="A553" s="2"/>
      <c r="B553" s="2" t="str">
        <f>+AQ552</f>
        <v>LIMA PROVINCIAS</v>
      </c>
      <c r="C553" s="6"/>
      <c r="D553" s="53" t="s">
        <v>2</v>
      </c>
      <c r="E553" s="54" t="s">
        <v>3</v>
      </c>
      <c r="F553" s="54" t="s">
        <v>4</v>
      </c>
      <c r="G553" s="54" t="s">
        <v>5</v>
      </c>
      <c r="H553" s="54" t="s">
        <v>6</v>
      </c>
      <c r="I553" s="54" t="s">
        <v>7</v>
      </c>
      <c r="J553" s="54" t="s">
        <v>8</v>
      </c>
      <c r="K553" s="54" t="s">
        <v>9</v>
      </c>
      <c r="L553" s="54" t="s">
        <v>10</v>
      </c>
      <c r="M553" s="54" t="s">
        <v>11</v>
      </c>
      <c r="N553" s="54" t="s">
        <v>12</v>
      </c>
      <c r="O553" s="54" t="s">
        <v>13</v>
      </c>
      <c r="P553" s="54" t="s">
        <v>14</v>
      </c>
      <c r="Q553" s="54" t="s">
        <v>15</v>
      </c>
      <c r="R553" s="54" t="s">
        <v>16</v>
      </c>
      <c r="S553" s="54" t="s">
        <v>17</v>
      </c>
      <c r="T553" s="54" t="s">
        <v>18</v>
      </c>
      <c r="U553" s="55" t="s">
        <v>19</v>
      </c>
      <c r="V553" s="56" t="s">
        <v>20</v>
      </c>
      <c r="W553" s="53" t="s">
        <v>21</v>
      </c>
      <c r="X553" s="54" t="s">
        <v>22</v>
      </c>
      <c r="Y553" s="54" t="s">
        <v>23</v>
      </c>
      <c r="Z553" s="54" t="s">
        <v>24</v>
      </c>
      <c r="AA553" s="54" t="s">
        <v>25</v>
      </c>
      <c r="AB553" s="54" t="s">
        <v>26</v>
      </c>
      <c r="AC553" s="54" t="s">
        <v>27</v>
      </c>
      <c r="AD553" s="54" t="s">
        <v>28</v>
      </c>
      <c r="AE553" s="54" t="s">
        <v>29</v>
      </c>
      <c r="AF553" s="54" t="s">
        <v>30</v>
      </c>
      <c r="AG553" s="54" t="s">
        <v>31</v>
      </c>
      <c r="AH553" s="54" t="s">
        <v>32</v>
      </c>
      <c r="AI553" s="54" t="s">
        <v>33</v>
      </c>
      <c r="AJ553" s="54" t="s">
        <v>34</v>
      </c>
      <c r="AK553" s="54" t="s">
        <v>35</v>
      </c>
      <c r="AL553" s="54" t="s">
        <v>36</v>
      </c>
      <c r="AM553" s="54" t="s">
        <v>37</v>
      </c>
      <c r="AN553" s="57" t="s">
        <v>38</v>
      </c>
      <c r="AO553" s="57" t="s">
        <v>39</v>
      </c>
      <c r="AQ553" s="52"/>
      <c r="AR553" s="52"/>
      <c r="AS553" s="52" t="s">
        <v>106</v>
      </c>
      <c r="AT553" s="52" t="s">
        <v>72</v>
      </c>
      <c r="AU553" s="52" t="s">
        <v>96</v>
      </c>
      <c r="AV553" s="52" t="s">
        <v>43</v>
      </c>
      <c r="AW553" s="52" t="s">
        <v>107</v>
      </c>
      <c r="AX553" s="52" t="s">
        <v>97</v>
      </c>
      <c r="AY553" s="52" t="s">
        <v>98</v>
      </c>
      <c r="AZ553" s="52" t="s">
        <v>99</v>
      </c>
      <c r="BA553" s="52" t="s">
        <v>44</v>
      </c>
      <c r="BB553" s="52" t="s">
        <v>129</v>
      </c>
      <c r="BC553" s="52" t="s">
        <v>101</v>
      </c>
      <c r="BD553" s="52" t="s">
        <v>76</v>
      </c>
      <c r="BF553" s="52" t="s">
        <v>77</v>
      </c>
      <c r="BG553" s="52"/>
      <c r="BH553" s="52" t="s">
        <v>106</v>
      </c>
      <c r="BI553" s="52" t="s">
        <v>96</v>
      </c>
      <c r="BJ553" s="52" t="s">
        <v>72</v>
      </c>
      <c r="BK553" s="52" t="s">
        <v>43</v>
      </c>
      <c r="BL553" s="52" t="s">
        <v>61</v>
      </c>
      <c r="BM553" s="52" t="s">
        <v>97</v>
      </c>
      <c r="BN553" s="52" t="s">
        <v>110</v>
      </c>
      <c r="BO553" s="52" t="s">
        <v>67</v>
      </c>
      <c r="BP553" s="52" t="s">
        <v>98</v>
      </c>
      <c r="BQ553" s="52" t="s">
        <v>99</v>
      </c>
      <c r="BR553" s="52" t="s">
        <v>63</v>
      </c>
      <c r="BS553" s="52" t="s">
        <v>76</v>
      </c>
      <c r="BU553" s="43" t="s">
        <v>116</v>
      </c>
      <c r="BW553" s="43" t="s">
        <v>74</v>
      </c>
      <c r="BX553" s="43" t="s">
        <v>96</v>
      </c>
      <c r="BY553" s="43" t="s">
        <v>72</v>
      </c>
      <c r="BZ553" s="43" t="s">
        <v>43</v>
      </c>
      <c r="CA553" s="43" t="s">
        <v>61</v>
      </c>
      <c r="CB553" s="43" t="s">
        <v>110</v>
      </c>
      <c r="CC553" s="43" t="s">
        <v>111</v>
      </c>
      <c r="CD553" s="43" t="s">
        <v>112</v>
      </c>
      <c r="CE553" s="43" t="s">
        <v>59</v>
      </c>
      <c r="CF553" s="43" t="s">
        <v>97</v>
      </c>
      <c r="CG553" s="43" t="s">
        <v>113</v>
      </c>
      <c r="CH553" s="43" t="s">
        <v>68</v>
      </c>
      <c r="CI553" s="43" t="s">
        <v>98</v>
      </c>
      <c r="CJ553" s="43" t="s">
        <v>99</v>
      </c>
      <c r="CK553" s="43" t="s">
        <v>63</v>
      </c>
      <c r="CL553" s="43" t="s">
        <v>114</v>
      </c>
      <c r="CM553" s="43" t="s">
        <v>115</v>
      </c>
      <c r="CN553" s="43" t="s">
        <v>76</v>
      </c>
      <c r="CO553"/>
      <c r="CP553" s="43" t="s">
        <v>77</v>
      </c>
      <c r="CR553" s="43" t="s">
        <v>106</v>
      </c>
      <c r="CS553" s="43" t="s">
        <v>96</v>
      </c>
      <c r="CT553" s="43" t="s">
        <v>72</v>
      </c>
      <c r="CU553" s="43" t="s">
        <v>43</v>
      </c>
      <c r="CV553" s="43" t="s">
        <v>61</v>
      </c>
      <c r="CW553" s="43" t="s">
        <v>97</v>
      </c>
      <c r="CX553" s="43" t="s">
        <v>113</v>
      </c>
      <c r="CY553" s="43" t="s">
        <v>68</v>
      </c>
      <c r="CZ553" s="43" t="s">
        <v>98</v>
      </c>
      <c r="DA553" s="43" t="s">
        <v>99</v>
      </c>
      <c r="DB553" s="43" t="s">
        <v>63</v>
      </c>
      <c r="DC553" s="43" t="s">
        <v>76</v>
      </c>
      <c r="DD553"/>
      <c r="DE553" s="43" t="s">
        <v>77</v>
      </c>
      <c r="DG553" s="43" t="s">
        <v>106</v>
      </c>
      <c r="DH553" s="43" t="s">
        <v>96</v>
      </c>
      <c r="DI553" s="43" t="s">
        <v>72</v>
      </c>
      <c r="DJ553" s="43" t="s">
        <v>43</v>
      </c>
      <c r="DK553" s="43" t="s">
        <v>61</v>
      </c>
      <c r="DL553" s="43" t="s">
        <v>97</v>
      </c>
      <c r="DM553" s="43" t="s">
        <v>98</v>
      </c>
      <c r="DN553" s="43" t="s">
        <v>99</v>
      </c>
      <c r="DO553" s="43" t="s">
        <v>76</v>
      </c>
      <c r="DP553"/>
      <c r="DQ553" s="52" t="s">
        <v>77</v>
      </c>
      <c r="DR553" s="52"/>
      <c r="DS553" s="52" t="s">
        <v>106</v>
      </c>
      <c r="DT553" s="52" t="s">
        <v>96</v>
      </c>
      <c r="DU553" s="52" t="s">
        <v>72</v>
      </c>
      <c r="DV553" s="52" t="s">
        <v>43</v>
      </c>
      <c r="DW553" s="52" t="s">
        <v>61</v>
      </c>
      <c r="DX553" s="52" t="s">
        <v>45</v>
      </c>
      <c r="DY553" s="52" t="s">
        <v>97</v>
      </c>
      <c r="DZ553" s="52" t="s">
        <v>98</v>
      </c>
      <c r="EA553" s="52" t="s">
        <v>99</v>
      </c>
      <c r="EB553" s="52" t="s">
        <v>76</v>
      </c>
      <c r="EC553"/>
      <c r="ED553" s="43" t="s">
        <v>77</v>
      </c>
      <c r="EF553" s="43" t="s">
        <v>106</v>
      </c>
      <c r="EG553" s="43" t="s">
        <v>96</v>
      </c>
      <c r="EH553" s="43" t="s">
        <v>72</v>
      </c>
      <c r="EI553" s="43" t="s">
        <v>43</v>
      </c>
      <c r="EJ553" s="43" t="s">
        <v>61</v>
      </c>
      <c r="EK553" s="43" t="s">
        <v>97</v>
      </c>
      <c r="EL553" s="43" t="s">
        <v>98</v>
      </c>
      <c r="EM553" s="43" t="s">
        <v>99</v>
      </c>
      <c r="EN553" s="43" t="s">
        <v>76</v>
      </c>
      <c r="EP553" s="43" t="s">
        <v>77</v>
      </c>
      <c r="ER553" s="43" t="s">
        <v>106</v>
      </c>
      <c r="ES553" s="43" t="s">
        <v>96</v>
      </c>
      <c r="ET553" s="43" t="s">
        <v>63</v>
      </c>
      <c r="EU553" s="43" t="s">
        <v>43</v>
      </c>
      <c r="EV553" s="43" t="s">
        <v>125</v>
      </c>
      <c r="EW553" s="43" t="s">
        <v>97</v>
      </c>
      <c r="EX553" s="43" t="s">
        <v>98</v>
      </c>
      <c r="EY553" s="43" t="s">
        <v>99</v>
      </c>
      <c r="EZ553" s="43" t="s">
        <v>76</v>
      </c>
      <c r="FB553" s="43" t="s">
        <v>77</v>
      </c>
      <c r="FD553" s="43" t="s">
        <v>106</v>
      </c>
      <c r="FE553" s="43" t="s">
        <v>96</v>
      </c>
      <c r="FF553" s="43" t="s">
        <v>72</v>
      </c>
      <c r="FG553" s="43" t="s">
        <v>43</v>
      </c>
      <c r="FH553" s="43" t="s">
        <v>61</v>
      </c>
      <c r="FI553" s="43" t="s">
        <v>97</v>
      </c>
      <c r="FJ553" s="43" t="s">
        <v>98</v>
      </c>
      <c r="FK553" s="43" t="s">
        <v>99</v>
      </c>
      <c r="FL553" s="43" t="s">
        <v>76</v>
      </c>
      <c r="GK553" s="43" t="s">
        <v>116</v>
      </c>
      <c r="GM553" s="43" t="s">
        <v>74</v>
      </c>
      <c r="GN553" s="43" t="s">
        <v>96</v>
      </c>
      <c r="GO553" s="43" t="s">
        <v>72</v>
      </c>
      <c r="GP553" s="43" t="s">
        <v>43</v>
      </c>
      <c r="GQ553" s="43" t="s">
        <v>61</v>
      </c>
      <c r="GR553" s="43" t="s">
        <v>98</v>
      </c>
      <c r="GS553" s="43" t="s">
        <v>99</v>
      </c>
      <c r="GT553" s="43" t="s">
        <v>63</v>
      </c>
      <c r="GU553" s="43" t="s">
        <v>76</v>
      </c>
      <c r="GV553"/>
      <c r="GW553" s="43" t="s">
        <v>116</v>
      </c>
      <c r="GY553" s="43" t="s">
        <v>106</v>
      </c>
      <c r="GZ553" s="43" t="s">
        <v>96</v>
      </c>
      <c r="HA553" s="43" t="s">
        <v>72</v>
      </c>
      <c r="HB553" s="43" t="s">
        <v>43</v>
      </c>
      <c r="HC553" s="43" t="s">
        <v>61</v>
      </c>
      <c r="HD553" s="43" t="s">
        <v>67</v>
      </c>
      <c r="HE553" s="43" t="s">
        <v>98</v>
      </c>
      <c r="HF553" s="43" t="s">
        <v>99</v>
      </c>
      <c r="HG553" s="43" t="s">
        <v>76</v>
      </c>
      <c r="HH553"/>
    </row>
    <row r="554" spans="1:216" ht="27" x14ac:dyDescent="0.25">
      <c r="A554" s="12"/>
      <c r="B554" s="13"/>
      <c r="C554" s="14"/>
      <c r="D554" s="15" t="s">
        <v>40</v>
      </c>
      <c r="E554" s="16" t="s">
        <v>41</v>
      </c>
      <c r="F554" s="16" t="s">
        <v>42</v>
      </c>
      <c r="G554" s="16" t="s">
        <v>43</v>
      </c>
      <c r="H554" s="16" t="s">
        <v>44</v>
      </c>
      <c r="I554" s="17" t="s">
        <v>45</v>
      </c>
      <c r="J554" s="17" t="s">
        <v>46</v>
      </c>
      <c r="K554" s="16" t="s">
        <v>47</v>
      </c>
      <c r="L554" s="16" t="s">
        <v>48</v>
      </c>
      <c r="M554" s="16" t="s">
        <v>49</v>
      </c>
      <c r="N554" s="16" t="s">
        <v>50</v>
      </c>
      <c r="O554" s="17" t="s">
        <v>51</v>
      </c>
      <c r="P554" s="17" t="s">
        <v>52</v>
      </c>
      <c r="Q554" s="16" t="s">
        <v>53</v>
      </c>
      <c r="R554" s="16" t="s">
        <v>54</v>
      </c>
      <c r="S554" s="16" t="s">
        <v>55</v>
      </c>
      <c r="T554" s="16" t="s">
        <v>56</v>
      </c>
      <c r="U554" s="18" t="s">
        <v>57</v>
      </c>
      <c r="V554" s="19" t="s">
        <v>58</v>
      </c>
      <c r="W554" s="20" t="s">
        <v>59</v>
      </c>
      <c r="X554" s="16" t="s">
        <v>60</v>
      </c>
      <c r="Y554" s="16" t="s">
        <v>61</v>
      </c>
      <c r="Z554" s="16" t="s">
        <v>62</v>
      </c>
      <c r="AA554" s="16" t="s">
        <v>63</v>
      </c>
      <c r="AB554" s="17" t="s">
        <v>64</v>
      </c>
      <c r="AC554" s="16" t="s">
        <v>65</v>
      </c>
      <c r="AD554" s="16" t="s">
        <v>178</v>
      </c>
      <c r="AE554" s="16" t="s">
        <v>179</v>
      </c>
      <c r="AF554" s="16" t="s">
        <v>67</v>
      </c>
      <c r="AG554" s="16" t="s">
        <v>68</v>
      </c>
      <c r="AH554" s="17" t="s">
        <v>69</v>
      </c>
      <c r="AI554" s="17" t="s">
        <v>70</v>
      </c>
      <c r="AJ554" s="16" t="s">
        <v>71</v>
      </c>
      <c r="AK554" s="16" t="s">
        <v>72</v>
      </c>
      <c r="AL554" s="16" t="s">
        <v>73</v>
      </c>
      <c r="AM554" s="16" t="s">
        <v>74</v>
      </c>
      <c r="AN554" s="21" t="s">
        <v>75</v>
      </c>
      <c r="AO554" s="21" t="s">
        <v>76</v>
      </c>
      <c r="AQ554" s="38" t="s">
        <v>93</v>
      </c>
      <c r="AR554" s="38" t="s">
        <v>83</v>
      </c>
      <c r="AS554" s="38">
        <v>80.426298309157161</v>
      </c>
      <c r="AT554" s="38">
        <v>0</v>
      </c>
      <c r="AU554" s="38">
        <v>0</v>
      </c>
      <c r="AV554" s="38">
        <v>0</v>
      </c>
      <c r="AW554" s="38">
        <v>0</v>
      </c>
      <c r="AX554" s="38">
        <v>0</v>
      </c>
      <c r="AY554" s="38">
        <v>0</v>
      </c>
      <c r="AZ554" s="38">
        <v>0</v>
      </c>
      <c r="BA554" s="38">
        <v>0</v>
      </c>
      <c r="BB554" s="38">
        <v>0</v>
      </c>
      <c r="BC554" s="38">
        <v>0</v>
      </c>
      <c r="BD554" s="38">
        <v>80.426298309157161</v>
      </c>
      <c r="BF554" s="38" t="s">
        <v>93</v>
      </c>
      <c r="BG554" s="38" t="s">
        <v>83</v>
      </c>
      <c r="BH554" s="38">
        <v>660.0301773488909</v>
      </c>
      <c r="BI554" s="38">
        <v>4.43980267792198E-2</v>
      </c>
      <c r="BJ554" s="38">
        <v>2.703729444266233E-2</v>
      </c>
      <c r="BK554" s="38">
        <v>9.5361681929541101E-2</v>
      </c>
      <c r="BL554" s="38">
        <v>0</v>
      </c>
      <c r="BM554" s="38">
        <v>0</v>
      </c>
      <c r="BN554" s="38">
        <v>0</v>
      </c>
      <c r="BO554" s="38">
        <v>0</v>
      </c>
      <c r="BP554" s="38">
        <v>0</v>
      </c>
      <c r="BQ554" s="38">
        <v>0</v>
      </c>
      <c r="BR554" s="38">
        <v>0</v>
      </c>
      <c r="BS554" s="38">
        <v>660.19697435204216</v>
      </c>
      <c r="BT554" s="38"/>
      <c r="BU554" t="s">
        <v>93</v>
      </c>
      <c r="BV554" t="s">
        <v>78</v>
      </c>
      <c r="BW554" s="38">
        <v>1061.8186893906968</v>
      </c>
      <c r="BX554" s="38">
        <v>4726.9153433835791</v>
      </c>
      <c r="BY554" s="38">
        <v>24452.999218892794</v>
      </c>
      <c r="BZ554" s="38">
        <v>3697.4496256277521</v>
      </c>
      <c r="CA554" s="38">
        <v>394.71814875267336</v>
      </c>
      <c r="CB554" s="38">
        <v>2635.0992978054455</v>
      </c>
      <c r="CC554" s="38">
        <v>2623.8022921413444</v>
      </c>
      <c r="CD554" s="38">
        <v>581.9659718631525</v>
      </c>
      <c r="CE554" s="38">
        <v>0</v>
      </c>
      <c r="CF554" s="38"/>
      <c r="CG554" s="38">
        <v>1460.5693214108135</v>
      </c>
      <c r="CH554" s="38">
        <v>89.227607380536313</v>
      </c>
      <c r="CI554" s="38"/>
      <c r="CJ554" s="38">
        <v>2844.5752201128676</v>
      </c>
      <c r="CK554" s="38">
        <v>0.32462148782527073</v>
      </c>
      <c r="CL554" s="38">
        <v>0</v>
      </c>
      <c r="CM554" s="38">
        <v>0</v>
      </c>
      <c r="CN554" s="38">
        <v>44569.465358249479</v>
      </c>
      <c r="CP554" t="s">
        <v>93</v>
      </c>
      <c r="CQ554" t="s">
        <v>78</v>
      </c>
      <c r="CR554" s="38">
        <v>72.355480799285417</v>
      </c>
      <c r="CS554" s="38">
        <v>0.6734703389136627</v>
      </c>
      <c r="CT554" s="38">
        <v>211.36458211887816</v>
      </c>
      <c r="CU554" s="38">
        <v>0</v>
      </c>
      <c r="CV554" s="38">
        <v>2.2578103049769564E-4</v>
      </c>
      <c r="CW554" s="38">
        <v>0</v>
      </c>
      <c r="CX554" s="38">
        <v>2.0140685185151712</v>
      </c>
      <c r="CY554" s="38">
        <v>0.86202625093354546</v>
      </c>
      <c r="CZ554" s="38">
        <v>0</v>
      </c>
      <c r="DA554" s="38">
        <v>141.03367748944606</v>
      </c>
      <c r="DB554" s="38">
        <v>0</v>
      </c>
      <c r="DC554" s="38">
        <v>428.30353129700251</v>
      </c>
      <c r="DE554" t="s">
        <v>93</v>
      </c>
      <c r="DF554" t="s">
        <v>81</v>
      </c>
      <c r="DG554" s="38">
        <v>1.3350340621547958E-2</v>
      </c>
      <c r="DH554" s="38">
        <v>0</v>
      </c>
      <c r="DI554" s="38">
        <v>0</v>
      </c>
      <c r="DJ554" s="38">
        <v>0</v>
      </c>
      <c r="DK554" s="38">
        <v>0</v>
      </c>
      <c r="DL554" s="38">
        <v>0</v>
      </c>
      <c r="DM554" s="38">
        <v>18.350951823644181</v>
      </c>
      <c r="DN554" s="38">
        <v>478.87404902227826</v>
      </c>
      <c r="DO554" s="38">
        <f>+SUM(DG554:DN554)</f>
        <v>497.23835118654398</v>
      </c>
      <c r="DQ554" s="38" t="s">
        <v>93</v>
      </c>
      <c r="DR554" s="38" t="s">
        <v>81</v>
      </c>
      <c r="DS554" s="38">
        <v>347.0796213570066</v>
      </c>
      <c r="DT554" s="38">
        <v>1.0307396008463698E-10</v>
      </c>
      <c r="DU554" s="38">
        <v>2.4665393296341707</v>
      </c>
      <c r="DV554" s="38">
        <v>0</v>
      </c>
      <c r="DW554" s="38">
        <v>0</v>
      </c>
      <c r="DX554" s="38"/>
      <c r="DY554" s="38">
        <v>0</v>
      </c>
      <c r="DZ554" s="38">
        <v>11.015451275288081</v>
      </c>
      <c r="EA554" s="38">
        <v>239.97182838609919</v>
      </c>
      <c r="EB554" s="38">
        <v>600.53344034813108</v>
      </c>
      <c r="ED554" t="s">
        <v>93</v>
      </c>
      <c r="EE554" t="s">
        <v>83</v>
      </c>
      <c r="EF554" s="38">
        <v>0.37125044137610885</v>
      </c>
      <c r="EG554" s="38">
        <v>0</v>
      </c>
      <c r="EH554" s="38">
        <v>0</v>
      </c>
      <c r="EI554" s="38">
        <v>0</v>
      </c>
      <c r="EJ554" s="38">
        <v>0</v>
      </c>
      <c r="EK554" s="38">
        <v>0</v>
      </c>
      <c r="EL554" s="38">
        <v>0</v>
      </c>
      <c r="EM554" s="38">
        <v>0</v>
      </c>
      <c r="EN554" s="38">
        <v>0.37125044137610885</v>
      </c>
      <c r="EP554" t="s">
        <v>93</v>
      </c>
      <c r="EQ554" t="s">
        <v>83</v>
      </c>
      <c r="ER554" s="38">
        <v>4.2525770522289603</v>
      </c>
      <c r="ES554" s="38">
        <v>0</v>
      </c>
      <c r="ET554" s="38">
        <v>0</v>
      </c>
      <c r="EU554" s="38">
        <v>0</v>
      </c>
      <c r="EV554" s="38">
        <v>0</v>
      </c>
      <c r="EW554" s="38">
        <v>0</v>
      </c>
      <c r="EX554" s="38">
        <v>0</v>
      </c>
      <c r="EY554" s="38">
        <v>0</v>
      </c>
      <c r="EZ554" s="38">
        <v>4.2525770522289603</v>
      </c>
      <c r="FB554" t="s">
        <v>93</v>
      </c>
      <c r="FC554" t="s">
        <v>83</v>
      </c>
      <c r="FD554" s="38">
        <v>3.6942847888021282</v>
      </c>
      <c r="FE554" s="38">
        <v>0</v>
      </c>
      <c r="FF554" s="38">
        <v>0</v>
      </c>
      <c r="FG554" s="38">
        <v>0</v>
      </c>
      <c r="FH554" s="38">
        <v>0</v>
      </c>
      <c r="FI554" s="38">
        <v>0</v>
      </c>
      <c r="FJ554" s="38">
        <v>0</v>
      </c>
      <c r="FK554" s="38">
        <v>0</v>
      </c>
      <c r="FL554" s="38">
        <v>3.6942847888021282</v>
      </c>
      <c r="FP554" s="38"/>
      <c r="FQ554" s="38"/>
      <c r="FR554" s="38"/>
      <c r="FS554" s="38"/>
      <c r="FT554" s="38"/>
      <c r="FU554" s="38"/>
      <c r="FV554" s="38"/>
      <c r="GK554" t="s">
        <v>93</v>
      </c>
      <c r="GL554" s="38" t="s">
        <v>80</v>
      </c>
      <c r="GM554" s="38">
        <v>0</v>
      </c>
      <c r="GN554" s="38"/>
      <c r="GO554" s="38"/>
      <c r="GP554" s="38"/>
      <c r="GQ554" s="38"/>
      <c r="GR554" s="38"/>
      <c r="GS554" s="38"/>
      <c r="GT554" s="38"/>
      <c r="GU554" s="38">
        <v>0</v>
      </c>
      <c r="GW554" t="s">
        <v>93</v>
      </c>
      <c r="GX554" t="s">
        <v>166</v>
      </c>
      <c r="GY554" s="38">
        <v>0</v>
      </c>
      <c r="GZ554" s="38">
        <v>0</v>
      </c>
      <c r="HA554" s="38"/>
      <c r="HB554" s="38"/>
      <c r="HC554" s="38"/>
      <c r="HD554" s="38"/>
      <c r="HE554" s="38">
        <v>0</v>
      </c>
      <c r="HF554" s="38">
        <v>0</v>
      </c>
      <c r="HG554" s="38">
        <v>0</v>
      </c>
    </row>
    <row r="555" spans="1:216" ht="18" customHeight="1" x14ac:dyDescent="0.25">
      <c r="A555" s="93" t="s">
        <v>77</v>
      </c>
      <c r="B555" s="96" t="s">
        <v>93</v>
      </c>
      <c r="C555" s="23" t="s">
        <v>78</v>
      </c>
      <c r="D555" s="71">
        <v>2623.8022921413444</v>
      </c>
      <c r="E555" s="72">
        <v>2635.0992978054455</v>
      </c>
      <c r="F555" s="72">
        <v>581.9659718631525</v>
      </c>
      <c r="G555" s="72">
        <v>3697.4496256277521</v>
      </c>
      <c r="H555" s="72"/>
      <c r="I555" s="72">
        <v>0</v>
      </c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>
        <v>0</v>
      </c>
      <c r="U555" s="73"/>
      <c r="V555" s="71">
        <f>SUM(D555:T555)</f>
        <v>9538.3171874376949</v>
      </c>
      <c r="W555" s="71">
        <v>0</v>
      </c>
      <c r="X555" s="72"/>
      <c r="Y555" s="72">
        <v>394.71837453370387</v>
      </c>
      <c r="Z555" s="72">
        <v>4727.5888137224929</v>
      </c>
      <c r="AA555" s="72">
        <v>0.32462148782527073</v>
      </c>
      <c r="AB555" s="72">
        <v>0</v>
      </c>
      <c r="AC555" s="72"/>
      <c r="AD555" s="72">
        <v>2985.6088976023138</v>
      </c>
      <c r="AE555" s="72"/>
      <c r="AF555" s="72">
        <v>1462.5833899293286</v>
      </c>
      <c r="AG555" s="72">
        <v>90.089633631469852</v>
      </c>
      <c r="AH555" s="72"/>
      <c r="AI555" s="72">
        <v>0</v>
      </c>
      <c r="AJ555" s="72">
        <v>0</v>
      </c>
      <c r="AK555" s="72">
        <v>24664.36380101167</v>
      </c>
      <c r="AL555" s="72"/>
      <c r="AM555" s="72">
        <v>1134.1741701899823</v>
      </c>
      <c r="AN555" s="74">
        <f>SUM(W555:AM555)</f>
        <v>35459.451702108789</v>
      </c>
      <c r="AO555" s="74">
        <f>+AN555+V555</f>
        <v>44997.768889546482</v>
      </c>
      <c r="AQ555" s="38"/>
      <c r="AR555" s="38" t="s">
        <v>103</v>
      </c>
      <c r="AS555" s="38">
        <v>34.571891868591869</v>
      </c>
      <c r="AT555" s="38">
        <v>0.21819850525620813</v>
      </c>
      <c r="AU555" s="38">
        <v>1251.9653680305705</v>
      </c>
      <c r="AV555" s="38">
        <v>853.36696696687102</v>
      </c>
      <c r="AW555" s="38">
        <v>25.140164772260899</v>
      </c>
      <c r="AX555" s="38">
        <v>0</v>
      </c>
      <c r="AY555" s="38">
        <v>0</v>
      </c>
      <c r="AZ555" s="38">
        <v>0</v>
      </c>
      <c r="BA555" s="38">
        <v>0</v>
      </c>
      <c r="BB555" s="38">
        <v>0</v>
      </c>
      <c r="BC555" s="38">
        <v>0</v>
      </c>
      <c r="BD555" s="38">
        <v>2165.2625901435504</v>
      </c>
      <c r="BF555" s="38"/>
      <c r="BG555" s="38" t="s">
        <v>109</v>
      </c>
      <c r="BH555" s="38">
        <v>164.55670485338558</v>
      </c>
      <c r="BI555" s="38">
        <v>785.5871346545764</v>
      </c>
      <c r="BJ555" s="38">
        <v>2039.3083384654951</v>
      </c>
      <c r="BK555" s="38">
        <v>669.68815334345334</v>
      </c>
      <c r="BL555" s="38">
        <v>195.23557289928448</v>
      </c>
      <c r="BM555" s="38">
        <v>0</v>
      </c>
      <c r="BN555" s="38">
        <v>0</v>
      </c>
      <c r="BO555" s="38">
        <v>0</v>
      </c>
      <c r="BP555" s="38">
        <v>0</v>
      </c>
      <c r="BQ555" s="38">
        <v>0</v>
      </c>
      <c r="BR555" s="38">
        <v>0</v>
      </c>
      <c r="BS555" s="38">
        <v>3854.3759042161946</v>
      </c>
      <c r="BT555" s="38"/>
      <c r="BV555" t="s">
        <v>79</v>
      </c>
      <c r="BW555" s="38">
        <v>624.76366574184635</v>
      </c>
      <c r="BX555" s="38">
        <v>0</v>
      </c>
      <c r="BY555" s="38">
        <v>0</v>
      </c>
      <c r="BZ555" s="38">
        <v>0</v>
      </c>
      <c r="CA555" s="38">
        <v>0</v>
      </c>
      <c r="CB555" s="38">
        <v>0</v>
      </c>
      <c r="CC555" s="38">
        <v>0</v>
      </c>
      <c r="CD555" s="38">
        <v>0</v>
      </c>
      <c r="CE555" s="38"/>
      <c r="CF555" s="38">
        <v>0</v>
      </c>
      <c r="CG555" s="38">
        <v>0</v>
      </c>
      <c r="CH555" s="38">
        <v>0</v>
      </c>
      <c r="CI555" s="38">
        <v>0</v>
      </c>
      <c r="CJ555" s="38">
        <v>0</v>
      </c>
      <c r="CK555" s="38"/>
      <c r="CL555" s="38"/>
      <c r="CM555" s="38"/>
      <c r="CN555" s="38">
        <v>624.76366574184635</v>
      </c>
      <c r="CQ555" t="s">
        <v>81</v>
      </c>
      <c r="CR555" s="38">
        <v>927.02897332897101</v>
      </c>
      <c r="CS555" s="38">
        <v>0</v>
      </c>
      <c r="CT555" s="38">
        <v>0</v>
      </c>
      <c r="CU555" s="38">
        <v>0</v>
      </c>
      <c r="CV555" s="38">
        <v>0</v>
      </c>
      <c r="CW555" s="38">
        <v>0</v>
      </c>
      <c r="CX555" s="38">
        <v>0</v>
      </c>
      <c r="CY555" s="38">
        <v>0</v>
      </c>
      <c r="CZ555" s="38">
        <v>2.4866764003359135E-2</v>
      </c>
      <c r="DA555" s="38">
        <v>124.42454640339187</v>
      </c>
      <c r="DB555" s="38">
        <v>38.092213745005502</v>
      </c>
      <c r="DC555" s="38">
        <v>1089.5706002413717</v>
      </c>
      <c r="DF555" t="s">
        <v>83</v>
      </c>
      <c r="DG555" s="38">
        <v>5.0366724510053168E-2</v>
      </c>
      <c r="DH555" s="38">
        <v>0</v>
      </c>
      <c r="DI555" s="38">
        <v>0</v>
      </c>
      <c r="DJ555" s="38">
        <v>0</v>
      </c>
      <c r="DK555" s="38">
        <v>0</v>
      </c>
      <c r="DL555" s="38">
        <v>0</v>
      </c>
      <c r="DM555" s="38">
        <v>0</v>
      </c>
      <c r="DN555" s="38">
        <v>0</v>
      </c>
      <c r="DO555" s="38">
        <f t="shared" ref="DO555:DO564" si="178">+SUM(DG555:DN555)</f>
        <v>5.0366724510053168E-2</v>
      </c>
      <c r="DQ555" s="38"/>
      <c r="DR555" s="38" t="s">
        <v>83</v>
      </c>
      <c r="DS555" s="38">
        <v>26.29789872963601</v>
      </c>
      <c r="DT555" s="38">
        <v>0</v>
      </c>
      <c r="DU555" s="38">
        <v>0</v>
      </c>
      <c r="DV555" s="38">
        <v>0</v>
      </c>
      <c r="DW555" s="38">
        <v>0</v>
      </c>
      <c r="DX555" s="38"/>
      <c r="DY555" s="38">
        <v>0</v>
      </c>
      <c r="DZ555" s="38">
        <v>0</v>
      </c>
      <c r="EA555" s="38">
        <v>0</v>
      </c>
      <c r="EB555" s="38">
        <v>26.29789872963601</v>
      </c>
      <c r="EE555" t="s">
        <v>109</v>
      </c>
      <c r="EF555" s="38">
        <v>0.26165393143011395</v>
      </c>
      <c r="EG555" s="38">
        <v>0.81153597452766513</v>
      </c>
      <c r="EH555" s="38">
        <v>0</v>
      </c>
      <c r="EI555" s="38">
        <v>0</v>
      </c>
      <c r="EJ555" s="38">
        <v>0</v>
      </c>
      <c r="EK555" s="38">
        <v>0</v>
      </c>
      <c r="EL555" s="38">
        <v>0</v>
      </c>
      <c r="EM555" s="38">
        <v>0</v>
      </c>
      <c r="EN555" s="38">
        <v>1.0731899059577792</v>
      </c>
      <c r="EQ555" t="s">
        <v>109</v>
      </c>
      <c r="ER555" s="38">
        <v>0.15324588000000003</v>
      </c>
      <c r="ES555" s="38">
        <v>0.49378559999999999</v>
      </c>
      <c r="ET555" s="38">
        <v>0</v>
      </c>
      <c r="EU555" s="38">
        <v>0</v>
      </c>
      <c r="EV555" s="38">
        <v>0</v>
      </c>
      <c r="EW555" s="38">
        <v>0</v>
      </c>
      <c r="EX555" s="38">
        <v>0</v>
      </c>
      <c r="EY555" s="38">
        <v>0</v>
      </c>
      <c r="EZ555" s="38">
        <v>0.64703147999999999</v>
      </c>
      <c r="FC555" t="s">
        <v>109</v>
      </c>
      <c r="FD555" s="38">
        <v>0.45150794475979028</v>
      </c>
      <c r="FE555" s="38">
        <v>0.71933334481390343</v>
      </c>
      <c r="FF555" s="38">
        <v>0</v>
      </c>
      <c r="FG555" s="38">
        <v>0</v>
      </c>
      <c r="FH555" s="38">
        <v>0</v>
      </c>
      <c r="FI555" s="38">
        <v>0</v>
      </c>
      <c r="FJ555" s="38">
        <v>0</v>
      </c>
      <c r="FK555" s="38">
        <v>0</v>
      </c>
      <c r="FL555" s="38">
        <v>1.1708412895736937</v>
      </c>
      <c r="FP555" s="38"/>
      <c r="FQ555" s="38"/>
      <c r="FR555" s="38"/>
      <c r="FS555" s="38"/>
      <c r="FT555" s="38"/>
      <c r="FU555" s="38"/>
      <c r="FV555" s="38"/>
      <c r="GL555" s="38" t="s">
        <v>83</v>
      </c>
      <c r="GM555" s="38">
        <v>0</v>
      </c>
      <c r="GN555" s="38"/>
      <c r="GO555" s="38"/>
      <c r="GP555" s="38"/>
      <c r="GQ555" s="38"/>
      <c r="GR555" s="38"/>
      <c r="GS555" s="38"/>
      <c r="GT555" s="38"/>
      <c r="GU555" s="38">
        <v>0</v>
      </c>
      <c r="GX555" t="s">
        <v>83</v>
      </c>
      <c r="GY555" s="38">
        <v>0</v>
      </c>
      <c r="GZ555" s="38"/>
      <c r="HA555" s="38"/>
      <c r="HB555" s="38"/>
      <c r="HC555" s="38"/>
      <c r="HD555" s="38"/>
      <c r="HE555" s="38"/>
      <c r="HF555" s="38">
        <v>0</v>
      </c>
      <c r="HG555" s="38">
        <v>0</v>
      </c>
    </row>
    <row r="556" spans="1:216" ht="27" x14ac:dyDescent="0.25">
      <c r="A556" s="93"/>
      <c r="B556" s="96"/>
      <c r="C556" s="22" t="s">
        <v>79</v>
      </c>
      <c r="D556" s="75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7"/>
      <c r="V556" s="75">
        <f t="shared" ref="V556:V569" si="179">SUM(D556:T556)</f>
        <v>0</v>
      </c>
      <c r="W556" s="75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>
        <v>624.76366574184635</v>
      </c>
      <c r="AN556" s="78">
        <f t="shared" ref="AN556:AN569" si="180">SUM(W556:AM556)</f>
        <v>624.76366574184635</v>
      </c>
      <c r="AO556" s="78">
        <f t="shared" ref="AO556:AO569" si="181">+AN556+V556</f>
        <v>624.76366574184635</v>
      </c>
      <c r="AQ556" s="38"/>
      <c r="AR556" s="38" t="s">
        <v>86</v>
      </c>
      <c r="AS556" s="38">
        <v>1.3879261810588531E-3</v>
      </c>
      <c r="AT556" s="38">
        <v>0</v>
      </c>
      <c r="AU556" s="38">
        <v>21.629042802036572</v>
      </c>
      <c r="AV556" s="38">
        <v>93.378655946166091</v>
      </c>
      <c r="AW556" s="38">
        <v>2.0055515876109498</v>
      </c>
      <c r="AX556" s="38">
        <v>0</v>
      </c>
      <c r="AY556" s="38">
        <v>0</v>
      </c>
      <c r="AZ556" s="38">
        <v>0</v>
      </c>
      <c r="BA556" s="38">
        <v>0</v>
      </c>
      <c r="BB556" s="38">
        <v>0</v>
      </c>
      <c r="BC556" s="38">
        <v>0</v>
      </c>
      <c r="BD556" s="38">
        <v>117.01463826199468</v>
      </c>
      <c r="BF556" s="38"/>
      <c r="BG556" s="38" t="s">
        <v>85</v>
      </c>
      <c r="BH556" s="38">
        <v>361.18030833393732</v>
      </c>
      <c r="BI556" s="38">
        <v>0</v>
      </c>
      <c r="BJ556" s="38">
        <v>0</v>
      </c>
      <c r="BK556" s="38">
        <v>0</v>
      </c>
      <c r="BL556" s="38">
        <v>0</v>
      </c>
      <c r="BM556" s="38">
        <v>4.6083579793756215E-4</v>
      </c>
      <c r="BN556" s="38">
        <v>0</v>
      </c>
      <c r="BO556" s="38">
        <v>0</v>
      </c>
      <c r="BP556" s="38">
        <v>0</v>
      </c>
      <c r="BQ556" s="38">
        <v>0</v>
      </c>
      <c r="BR556" s="38">
        <v>0</v>
      </c>
      <c r="BS556" s="38">
        <v>361.18076916973524</v>
      </c>
      <c r="BT556" s="38"/>
      <c r="BV556" t="s">
        <v>80</v>
      </c>
      <c r="BW556" s="38">
        <v>362.63609491975245</v>
      </c>
      <c r="BX556" s="38">
        <v>0</v>
      </c>
      <c r="BY556" s="38">
        <v>0</v>
      </c>
      <c r="BZ556" s="38">
        <v>0</v>
      </c>
      <c r="CA556" s="38">
        <v>0</v>
      </c>
      <c r="CB556" s="38">
        <v>0</v>
      </c>
      <c r="CC556" s="38">
        <v>0</v>
      </c>
      <c r="CD556" s="38">
        <v>0</v>
      </c>
      <c r="CE556" s="38"/>
      <c r="CF556" s="38">
        <v>0</v>
      </c>
      <c r="CG556" s="38">
        <v>0</v>
      </c>
      <c r="CH556" s="38">
        <v>0</v>
      </c>
      <c r="CI556" s="38">
        <v>0</v>
      </c>
      <c r="CJ556" s="38">
        <v>0</v>
      </c>
      <c r="CK556" s="38"/>
      <c r="CL556" s="38"/>
      <c r="CM556" s="38"/>
      <c r="CN556" s="38">
        <v>362.63609491975245</v>
      </c>
      <c r="CQ556" t="s">
        <v>83</v>
      </c>
      <c r="CR556" s="38">
        <v>5.6580014116795798</v>
      </c>
      <c r="CS556" s="38">
        <v>0</v>
      </c>
      <c r="CT556" s="38">
        <v>0</v>
      </c>
      <c r="CU556" s="38">
        <v>0</v>
      </c>
      <c r="CV556" s="38">
        <v>0</v>
      </c>
      <c r="CW556" s="38">
        <v>0</v>
      </c>
      <c r="CX556" s="38">
        <v>0</v>
      </c>
      <c r="CY556" s="38">
        <v>0</v>
      </c>
      <c r="CZ556" s="38">
        <v>0</v>
      </c>
      <c r="DA556" s="38">
        <v>0</v>
      </c>
      <c r="DB556" s="38">
        <v>0</v>
      </c>
      <c r="DC556" s="38">
        <v>5.6580014116795798</v>
      </c>
      <c r="DF556" t="s">
        <v>109</v>
      </c>
      <c r="DG556" s="38">
        <v>5.8414091820753944E-4</v>
      </c>
      <c r="DH556" s="38">
        <v>3.2495712477179275</v>
      </c>
      <c r="DI556" s="38">
        <v>0</v>
      </c>
      <c r="DJ556" s="38">
        <v>0.1392115980388563</v>
      </c>
      <c r="DK556" s="38">
        <v>8.0723364067713924E-2</v>
      </c>
      <c r="DL556" s="38">
        <v>0</v>
      </c>
      <c r="DM556" s="38">
        <v>0</v>
      </c>
      <c r="DN556" s="38">
        <v>0</v>
      </c>
      <c r="DO556" s="38">
        <f t="shared" si="178"/>
        <v>3.4700903507427054</v>
      </c>
      <c r="DQ556" s="38"/>
      <c r="DR556" s="38" t="s">
        <v>84</v>
      </c>
      <c r="DS556" s="38">
        <v>9.5056647245264581E-2</v>
      </c>
      <c r="DT556" s="38">
        <v>0.87627846015647004</v>
      </c>
      <c r="DU556" s="38">
        <v>1.54501556910205</v>
      </c>
      <c r="DV556" s="38">
        <v>12.614081789348552</v>
      </c>
      <c r="DW556" s="38">
        <v>2.424617253476263E-2</v>
      </c>
      <c r="DX556" s="38"/>
      <c r="DY556" s="38">
        <v>0</v>
      </c>
      <c r="DZ556" s="38">
        <v>0</v>
      </c>
      <c r="EA556" s="38">
        <v>0</v>
      </c>
      <c r="EB556" s="38">
        <v>15.1546786383871</v>
      </c>
      <c r="EE556" t="s">
        <v>85</v>
      </c>
      <c r="EF556" s="38">
        <v>0.13838428529535321</v>
      </c>
      <c r="EG556" s="38">
        <v>0</v>
      </c>
      <c r="EH556" s="38">
        <v>0</v>
      </c>
      <c r="EI556" s="38">
        <v>0</v>
      </c>
      <c r="EJ556" s="38">
        <v>0</v>
      </c>
      <c r="EK556" s="38">
        <v>0</v>
      </c>
      <c r="EL556" s="38">
        <v>0</v>
      </c>
      <c r="EM556" s="38">
        <v>0</v>
      </c>
      <c r="EN556" s="38">
        <v>0.13838428529535321</v>
      </c>
      <c r="EQ556" t="s">
        <v>85</v>
      </c>
      <c r="ER556" s="38">
        <v>0.12770490000000001</v>
      </c>
      <c r="ES556" s="38">
        <v>0</v>
      </c>
      <c r="ET556" s="38">
        <v>0</v>
      </c>
      <c r="EU556" s="38">
        <v>0</v>
      </c>
      <c r="EV556" s="38">
        <v>0</v>
      </c>
      <c r="EW556" s="38">
        <v>0</v>
      </c>
      <c r="EX556" s="38">
        <v>0</v>
      </c>
      <c r="EY556" s="38">
        <v>0</v>
      </c>
      <c r="EZ556" s="38">
        <v>0.12770490000000001</v>
      </c>
      <c r="FC556" t="s">
        <v>85</v>
      </c>
      <c r="FD556" s="38">
        <v>0.41036480803377434</v>
      </c>
      <c r="FE556" s="38">
        <v>0</v>
      </c>
      <c r="FF556" s="38">
        <v>0</v>
      </c>
      <c r="FG556" s="38">
        <v>0</v>
      </c>
      <c r="FH556" s="38">
        <v>0</v>
      </c>
      <c r="FI556" s="38">
        <v>0</v>
      </c>
      <c r="FJ556" s="38">
        <v>0</v>
      </c>
      <c r="FK556" s="38">
        <v>0</v>
      </c>
      <c r="FL556" s="38">
        <v>0.41036480803377434</v>
      </c>
      <c r="FP556" s="38"/>
      <c r="FQ556" s="38"/>
      <c r="FR556" s="38"/>
      <c r="FS556" s="38"/>
      <c r="FT556" s="38"/>
      <c r="FU556" s="38"/>
      <c r="FV556" s="38"/>
      <c r="GL556" s="38" t="s">
        <v>109</v>
      </c>
      <c r="GM556" s="38">
        <v>0</v>
      </c>
      <c r="GN556" s="38">
        <v>1.6103566402560001</v>
      </c>
      <c r="GO556" s="38">
        <v>0</v>
      </c>
      <c r="GP556" s="38">
        <v>0</v>
      </c>
      <c r="GQ556" s="38">
        <v>0</v>
      </c>
      <c r="GR556" s="38"/>
      <c r="GS556" s="38"/>
      <c r="GT556" s="38"/>
      <c r="GU556" s="38">
        <v>1.6103566402560001</v>
      </c>
      <c r="GX556" t="s">
        <v>109</v>
      </c>
      <c r="GY556" s="38">
        <v>0</v>
      </c>
      <c r="GZ556" s="38">
        <v>0</v>
      </c>
      <c r="HA556" s="38">
        <v>0</v>
      </c>
      <c r="HB556" s="38">
        <v>0</v>
      </c>
      <c r="HC556" s="38">
        <v>0</v>
      </c>
      <c r="HD556" s="38"/>
      <c r="HE556" s="38"/>
      <c r="HF556" s="38">
        <v>0</v>
      </c>
      <c r="HG556" s="38">
        <v>0</v>
      </c>
    </row>
    <row r="557" spans="1:216" x14ac:dyDescent="0.25">
      <c r="A557" s="93"/>
      <c r="B557" s="96"/>
      <c r="C557" s="23" t="s">
        <v>80</v>
      </c>
      <c r="D557" s="71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3"/>
      <c r="V557" s="71">
        <f t="shared" si="179"/>
        <v>0</v>
      </c>
      <c r="W557" s="71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>
        <v>362.63609491975245</v>
      </c>
      <c r="AN557" s="74">
        <f t="shared" si="180"/>
        <v>362.63609491975245</v>
      </c>
      <c r="AO557" s="74">
        <f t="shared" si="181"/>
        <v>362.63609491975245</v>
      </c>
      <c r="AQ557" s="38"/>
      <c r="AR557" s="38" t="s">
        <v>104</v>
      </c>
      <c r="AS557" s="38">
        <v>0</v>
      </c>
      <c r="AT557" s="38">
        <v>0</v>
      </c>
      <c r="AU557" s="38">
        <v>0</v>
      </c>
      <c r="AV557" s="38">
        <v>0</v>
      </c>
      <c r="AW557" s="38">
        <v>0</v>
      </c>
      <c r="AX557" s="38">
        <v>0</v>
      </c>
      <c r="AY557" s="38">
        <v>0</v>
      </c>
      <c r="AZ557" s="38">
        <v>0</v>
      </c>
      <c r="BA557" s="38">
        <v>0</v>
      </c>
      <c r="BB557" s="38">
        <v>0</v>
      </c>
      <c r="BC557" s="38">
        <v>0</v>
      </c>
      <c r="BD557" s="38">
        <v>0</v>
      </c>
      <c r="BF557" s="38"/>
      <c r="BG557" s="38" t="s">
        <v>86</v>
      </c>
      <c r="BH557" s="38">
        <v>92.802572498490932</v>
      </c>
      <c r="BI557" s="38">
        <v>0</v>
      </c>
      <c r="BJ557" s="38">
        <v>503.89616001903119</v>
      </c>
      <c r="BK557" s="38">
        <v>98.036698866153188</v>
      </c>
      <c r="BL557" s="38">
        <v>0</v>
      </c>
      <c r="BM557" s="38">
        <v>93.138394970849887</v>
      </c>
      <c r="BN557" s="38">
        <v>0</v>
      </c>
      <c r="BO557" s="38">
        <v>0</v>
      </c>
      <c r="BP557" s="38">
        <v>0</v>
      </c>
      <c r="BQ557" s="38">
        <v>0</v>
      </c>
      <c r="BR557" s="38">
        <v>0</v>
      </c>
      <c r="BS557" s="38">
        <v>787.87382635452514</v>
      </c>
      <c r="BT557" s="38"/>
      <c r="BV557" t="s">
        <v>81</v>
      </c>
      <c r="BW557" s="38">
        <v>7718.6296645264774</v>
      </c>
      <c r="BX557" s="38">
        <v>0</v>
      </c>
      <c r="BY557" s="38">
        <v>0</v>
      </c>
      <c r="BZ557" s="38">
        <v>0</v>
      </c>
      <c r="CA557" s="38">
        <v>0</v>
      </c>
      <c r="CB557" s="38">
        <v>0</v>
      </c>
      <c r="CC557" s="38">
        <v>0</v>
      </c>
      <c r="CD557" s="38">
        <v>0</v>
      </c>
      <c r="CE557" s="38"/>
      <c r="CF557" s="38">
        <v>0</v>
      </c>
      <c r="CG557" s="38">
        <v>0</v>
      </c>
      <c r="CH557" s="38">
        <v>0</v>
      </c>
      <c r="CI557" s="38">
        <v>0</v>
      </c>
      <c r="CJ557" s="38">
        <v>0</v>
      </c>
      <c r="CK557" s="38"/>
      <c r="CL557" s="38"/>
      <c r="CM557" s="38"/>
      <c r="CN557" s="38">
        <v>7718.6296645264774</v>
      </c>
      <c r="CQ557" t="s">
        <v>84</v>
      </c>
      <c r="CR557" s="38">
        <v>3.3271558195451116</v>
      </c>
      <c r="CS557" s="38">
        <v>2.0362099591868841</v>
      </c>
      <c r="CT557" s="38">
        <v>7.0855607871941189</v>
      </c>
      <c r="CU557" s="38">
        <v>4.5861776160606611E-3</v>
      </c>
      <c r="CV557" s="38">
        <v>4.6354153939055509E-2</v>
      </c>
      <c r="CW557" s="38">
        <v>0</v>
      </c>
      <c r="CX557" s="38">
        <v>0</v>
      </c>
      <c r="CY557" s="38">
        <v>0</v>
      </c>
      <c r="CZ557" s="38">
        <v>0</v>
      </c>
      <c r="DA557" s="38">
        <v>0</v>
      </c>
      <c r="DB557" s="38">
        <v>0</v>
      </c>
      <c r="DC557" s="38">
        <v>12.499866897481231</v>
      </c>
      <c r="DF557" t="s">
        <v>85</v>
      </c>
      <c r="DG557" s="38">
        <v>0.1722384519257591</v>
      </c>
      <c r="DH557" s="38">
        <v>0</v>
      </c>
      <c r="DI557" s="38">
        <v>0</v>
      </c>
      <c r="DJ557" s="38">
        <v>0</v>
      </c>
      <c r="DK557" s="38">
        <v>0</v>
      </c>
      <c r="DL557" s="38">
        <v>0</v>
      </c>
      <c r="DM557" s="38">
        <v>0</v>
      </c>
      <c r="DN557" s="38">
        <v>0</v>
      </c>
      <c r="DO557" s="38">
        <f t="shared" si="178"/>
        <v>0.1722384519257591</v>
      </c>
      <c r="DQ557" s="38"/>
      <c r="DR557" s="38" t="s">
        <v>117</v>
      </c>
      <c r="DS557" s="38"/>
      <c r="DT557" s="38"/>
      <c r="DU557" s="38"/>
      <c r="DV557" s="38"/>
      <c r="DW557" s="38"/>
      <c r="DX557" s="38"/>
      <c r="DY557" s="38"/>
      <c r="DZ557" s="38"/>
      <c r="EA557" s="38"/>
      <c r="EB557" s="38">
        <v>0</v>
      </c>
      <c r="EE557" t="s">
        <v>86</v>
      </c>
      <c r="EF557" s="38">
        <v>0</v>
      </c>
      <c r="EG557" s="38">
        <v>0</v>
      </c>
      <c r="EH557" s="38">
        <v>0</v>
      </c>
      <c r="EI557" s="38">
        <v>0</v>
      </c>
      <c r="EJ557" s="38">
        <v>0</v>
      </c>
      <c r="EK557" s="38">
        <v>0</v>
      </c>
      <c r="EL557" s="38">
        <v>0</v>
      </c>
      <c r="EM557" s="38">
        <v>0</v>
      </c>
      <c r="EN557" s="38">
        <v>0</v>
      </c>
      <c r="EQ557" t="s">
        <v>86</v>
      </c>
      <c r="ER557" s="38">
        <v>0</v>
      </c>
      <c r="ES557" s="38">
        <v>0</v>
      </c>
      <c r="ET557" s="38">
        <v>0</v>
      </c>
      <c r="EU557" s="38">
        <v>0</v>
      </c>
      <c r="EV557" s="38">
        <v>0</v>
      </c>
      <c r="EW557" s="38">
        <v>0</v>
      </c>
      <c r="EX557" s="38">
        <v>0</v>
      </c>
      <c r="EY557" s="38">
        <v>0</v>
      </c>
      <c r="EZ557" s="38">
        <v>0</v>
      </c>
      <c r="FC557" t="s">
        <v>86</v>
      </c>
      <c r="FD557" s="38">
        <v>8.3658390951724143E-2</v>
      </c>
      <c r="FE557" s="38">
        <v>0</v>
      </c>
      <c r="FF557" s="38">
        <v>0</v>
      </c>
      <c r="FG557" s="38">
        <v>8.1084910344827588</v>
      </c>
      <c r="FH557" s="38">
        <v>0</v>
      </c>
      <c r="FI557" s="38">
        <v>0</v>
      </c>
      <c r="FJ557" s="38">
        <v>0</v>
      </c>
      <c r="FK557" s="38">
        <v>0</v>
      </c>
      <c r="FL557" s="38">
        <v>8.1921494254344829</v>
      </c>
      <c r="FP557" s="38"/>
      <c r="FQ557" s="38"/>
      <c r="FR557" s="38"/>
      <c r="FS557" s="38"/>
      <c r="FT557" s="38"/>
      <c r="FU557" s="38"/>
      <c r="FV557" s="38"/>
      <c r="GL557" s="38" t="s">
        <v>85</v>
      </c>
      <c r="GM557" s="38">
        <v>0</v>
      </c>
      <c r="GO557" s="38"/>
      <c r="GP557" s="38"/>
      <c r="GQ557" s="38"/>
      <c r="GR557" s="38"/>
      <c r="GS557" s="38"/>
      <c r="GT557" s="38"/>
      <c r="GU557" s="38">
        <v>0</v>
      </c>
      <c r="GX557" t="s">
        <v>121</v>
      </c>
      <c r="GY557" s="38">
        <v>0</v>
      </c>
      <c r="GZ557" s="38"/>
      <c r="HA557" s="38"/>
      <c r="HB557" s="38"/>
      <c r="HC557" s="38"/>
      <c r="HD557" s="38"/>
      <c r="HE557" s="38"/>
      <c r="HF557" s="38">
        <v>0</v>
      </c>
      <c r="HG557" s="38">
        <v>0</v>
      </c>
    </row>
    <row r="558" spans="1:216" ht="18" x14ac:dyDescent="0.25">
      <c r="A558" s="93"/>
      <c r="B558" s="96"/>
      <c r="C558" s="22" t="s">
        <v>81</v>
      </c>
      <c r="D558" s="75"/>
      <c r="E558" s="76"/>
      <c r="F558" s="76"/>
      <c r="G558" s="76"/>
      <c r="H558" s="76"/>
      <c r="I558" s="76"/>
      <c r="J558" s="76"/>
      <c r="K558" s="76">
        <v>0</v>
      </c>
      <c r="L558" s="76"/>
      <c r="M558" s="76"/>
      <c r="N558" s="76"/>
      <c r="O558" s="76"/>
      <c r="P558" s="76"/>
      <c r="Q558" s="76"/>
      <c r="R558" s="76"/>
      <c r="S558" s="76"/>
      <c r="T558" s="76"/>
      <c r="U558" s="77"/>
      <c r="V558" s="75">
        <f t="shared" si="179"/>
        <v>0</v>
      </c>
      <c r="W558" s="75"/>
      <c r="X558" s="76"/>
      <c r="Y558" s="76"/>
      <c r="Z558" s="76">
        <v>1.0307396008463698E-10</v>
      </c>
      <c r="AA558" s="76">
        <v>116.40338057557977</v>
      </c>
      <c r="AB558" s="76">
        <v>29.391269862935623</v>
      </c>
      <c r="AC558" s="76">
        <v>0</v>
      </c>
      <c r="AD558" s="76">
        <v>1106.0531922042524</v>
      </c>
      <c r="AE558" s="76"/>
      <c r="AF558" s="76">
        <v>0</v>
      </c>
      <c r="AG558" s="76"/>
      <c r="AH558" s="76"/>
      <c r="AI558" s="76"/>
      <c r="AJ558" s="76"/>
      <c r="AK558" s="76">
        <v>2.4665393296341707</v>
      </c>
      <c r="AL558" s="76"/>
      <c r="AM558" s="76">
        <v>9041.779759224326</v>
      </c>
      <c r="AN558" s="78">
        <f t="shared" si="180"/>
        <v>10296.094141196831</v>
      </c>
      <c r="AO558" s="78">
        <f t="shared" si="181"/>
        <v>10296.094141196831</v>
      </c>
      <c r="AQ558" s="38"/>
      <c r="AR558" s="38" t="s">
        <v>108</v>
      </c>
      <c r="AS558" s="38">
        <v>2.8330881009204645</v>
      </c>
      <c r="AT558" s="38">
        <v>0</v>
      </c>
      <c r="AU558" s="38">
        <v>0</v>
      </c>
      <c r="AV558" s="38">
        <v>0</v>
      </c>
      <c r="AW558" s="38">
        <v>0</v>
      </c>
      <c r="AX558" s="38">
        <v>0</v>
      </c>
      <c r="AY558" s="38">
        <v>0</v>
      </c>
      <c r="AZ558" s="38">
        <v>0</v>
      </c>
      <c r="BA558" s="38">
        <v>0</v>
      </c>
      <c r="BB558" s="38">
        <v>0</v>
      </c>
      <c r="BC558" s="38">
        <v>0</v>
      </c>
      <c r="BD558" s="38">
        <v>2.8330881009204645</v>
      </c>
      <c r="BF558" s="38"/>
      <c r="BG558" s="38" t="s">
        <v>87</v>
      </c>
      <c r="BH558" s="38">
        <v>3.8863971803274049E-2</v>
      </c>
      <c r="BI558" s="38">
        <v>0</v>
      </c>
      <c r="BJ558" s="38">
        <v>0</v>
      </c>
      <c r="BK558" s="38">
        <v>0</v>
      </c>
      <c r="BL558" s="38">
        <v>0</v>
      </c>
      <c r="BM558" s="38">
        <v>0</v>
      </c>
      <c r="BN558" s="38">
        <v>1.369008143734699</v>
      </c>
      <c r="BO558" s="38">
        <v>0</v>
      </c>
      <c r="BP558" s="38">
        <v>0</v>
      </c>
      <c r="BQ558" s="38">
        <v>0</v>
      </c>
      <c r="BR558" s="38">
        <v>0</v>
      </c>
      <c r="BS558" s="38">
        <v>1.407872115537973</v>
      </c>
      <c r="BT558" s="38"/>
      <c r="BV558" t="s">
        <v>83</v>
      </c>
      <c r="BW558" s="38">
        <v>169.32174840534327</v>
      </c>
      <c r="BX558" s="38">
        <v>0</v>
      </c>
      <c r="BY558" s="38">
        <v>0</v>
      </c>
      <c r="BZ558" s="38">
        <v>0</v>
      </c>
      <c r="CA558" s="38">
        <v>0</v>
      </c>
      <c r="CB558" s="38">
        <v>0</v>
      </c>
      <c r="CC558" s="38">
        <v>0</v>
      </c>
      <c r="CD558" s="38">
        <v>0</v>
      </c>
      <c r="CE558" s="38"/>
      <c r="CF558" s="38">
        <v>0</v>
      </c>
      <c r="CG558" s="38">
        <v>0</v>
      </c>
      <c r="CH558" s="38">
        <v>0</v>
      </c>
      <c r="CI558" s="38">
        <v>0</v>
      </c>
      <c r="CJ558" s="38">
        <v>0</v>
      </c>
      <c r="CK558" s="38"/>
      <c r="CL558" s="38"/>
      <c r="CM558" s="38"/>
      <c r="CN558" s="38">
        <v>169.32174840534327</v>
      </c>
      <c r="CQ558" t="s">
        <v>85</v>
      </c>
      <c r="CR558" s="38">
        <v>0.22418890897658775</v>
      </c>
      <c r="CS558" s="38">
        <v>0</v>
      </c>
      <c r="CT558" s="38">
        <v>0</v>
      </c>
      <c r="CU558" s="38">
        <v>0</v>
      </c>
      <c r="CV558" s="38">
        <v>0</v>
      </c>
      <c r="CW558" s="38">
        <v>0</v>
      </c>
      <c r="CX558" s="38">
        <v>0</v>
      </c>
      <c r="CY558" s="38">
        <v>0</v>
      </c>
      <c r="CZ558" s="38">
        <v>0</v>
      </c>
      <c r="DA558" s="38">
        <v>0</v>
      </c>
      <c r="DB558" s="38">
        <v>0</v>
      </c>
      <c r="DC558" s="38">
        <v>0.22418890897658775</v>
      </c>
      <c r="DF558" t="s">
        <v>86</v>
      </c>
      <c r="DG558" s="38">
        <v>0</v>
      </c>
      <c r="DH558" s="38">
        <v>0</v>
      </c>
      <c r="DI558" s="38">
        <v>0</v>
      </c>
      <c r="DJ558" s="38">
        <v>0</v>
      </c>
      <c r="DK558" s="38">
        <v>0</v>
      </c>
      <c r="DL558" s="38">
        <v>0</v>
      </c>
      <c r="DM558" s="38">
        <v>0</v>
      </c>
      <c r="DN558" s="38">
        <v>0</v>
      </c>
      <c r="DO558" s="38">
        <f t="shared" si="178"/>
        <v>0</v>
      </c>
      <c r="DQ558" s="38"/>
      <c r="DR558" s="38" t="s">
        <v>85</v>
      </c>
      <c r="DS558" s="38">
        <v>2.4469385252094105</v>
      </c>
      <c r="DT558" s="38">
        <v>0</v>
      </c>
      <c r="DU558" s="38">
        <v>0</v>
      </c>
      <c r="DV558" s="38">
        <v>0</v>
      </c>
      <c r="DW558" s="38">
        <v>0</v>
      </c>
      <c r="DX558" s="38"/>
      <c r="DY558" s="38">
        <v>0</v>
      </c>
      <c r="DZ558" s="38">
        <v>0</v>
      </c>
      <c r="EA558" s="38">
        <v>0</v>
      </c>
      <c r="EB558" s="38">
        <v>2.4469385252094105</v>
      </c>
      <c r="EE558" t="s">
        <v>87</v>
      </c>
      <c r="EF558" s="38">
        <v>0</v>
      </c>
      <c r="EG558" s="38">
        <v>0</v>
      </c>
      <c r="EH558" s="38">
        <v>0</v>
      </c>
      <c r="EI558" s="38">
        <v>0</v>
      </c>
      <c r="EJ558" s="38">
        <v>0</v>
      </c>
      <c r="EK558" s="38">
        <v>0</v>
      </c>
      <c r="EL558" s="38">
        <v>0</v>
      </c>
      <c r="EM558" s="38">
        <v>0</v>
      </c>
      <c r="EN558" s="38">
        <v>0</v>
      </c>
      <c r="EQ558" t="s">
        <v>87</v>
      </c>
      <c r="ER558" s="38">
        <v>0</v>
      </c>
      <c r="ES558" s="38">
        <v>0</v>
      </c>
      <c r="ET558" s="38">
        <v>0</v>
      </c>
      <c r="EU558" s="38">
        <v>0</v>
      </c>
      <c r="EV558" s="38">
        <v>0</v>
      </c>
      <c r="EW558" s="38">
        <v>0</v>
      </c>
      <c r="EX558" s="38">
        <v>0</v>
      </c>
      <c r="EY558" s="38">
        <v>0</v>
      </c>
      <c r="EZ558" s="38">
        <v>0</v>
      </c>
      <c r="FC558" t="s">
        <v>87</v>
      </c>
      <c r="FD558" s="38">
        <v>0.78737309131034494</v>
      </c>
      <c r="FE558" s="38">
        <v>0</v>
      </c>
      <c r="FF558" s="38">
        <v>0</v>
      </c>
      <c r="FG558" s="38">
        <v>0</v>
      </c>
      <c r="FH558" s="38">
        <v>0</v>
      </c>
      <c r="FI558" s="38">
        <v>0</v>
      </c>
      <c r="FJ558" s="38">
        <v>0</v>
      </c>
      <c r="FK558" s="38">
        <v>0</v>
      </c>
      <c r="FL558" s="38">
        <v>0.78737309131034494</v>
      </c>
      <c r="FP558" s="38"/>
      <c r="FQ558" s="38"/>
      <c r="FR558" s="38"/>
      <c r="FS558" s="38"/>
      <c r="FT558" s="38"/>
      <c r="FU558" s="38"/>
      <c r="FV558" s="38"/>
      <c r="GL558" s="38" t="s">
        <v>87</v>
      </c>
      <c r="GM558" s="38"/>
      <c r="GN558" s="38"/>
      <c r="GO558" s="38">
        <v>0</v>
      </c>
      <c r="GP558" s="38"/>
      <c r="GQ558" s="38"/>
      <c r="GR558" s="38"/>
      <c r="GS558" s="38"/>
      <c r="GT558" s="38"/>
      <c r="GU558" s="38">
        <v>0</v>
      </c>
      <c r="GX558" t="s">
        <v>86</v>
      </c>
      <c r="GY558" s="38"/>
      <c r="GZ558" s="38"/>
      <c r="HA558" s="38"/>
      <c r="HB558" s="38">
        <v>0</v>
      </c>
      <c r="HC558" s="38"/>
      <c r="HD558" s="38"/>
      <c r="HE558" s="38"/>
      <c r="HF558" s="38">
        <v>0</v>
      </c>
      <c r="HG558" s="38">
        <v>0</v>
      </c>
    </row>
    <row r="559" spans="1:216" ht="18" x14ac:dyDescent="0.25">
      <c r="A559" s="93"/>
      <c r="B559" s="96"/>
      <c r="C559" s="23" t="s">
        <v>82</v>
      </c>
      <c r="D559" s="71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3"/>
      <c r="V559" s="71">
        <f t="shared" si="179"/>
        <v>0</v>
      </c>
      <c r="W559" s="71"/>
      <c r="X559" s="72"/>
      <c r="Y559" s="72"/>
      <c r="Z559" s="72">
        <v>215.2118378479729</v>
      </c>
      <c r="AA559" s="72">
        <v>4513.5659677423919</v>
      </c>
      <c r="AB559" s="72">
        <v>0</v>
      </c>
      <c r="AC559" s="72">
        <v>0</v>
      </c>
      <c r="AD559" s="72">
        <v>17657.436371266391</v>
      </c>
      <c r="AE559" s="72"/>
      <c r="AF559" s="72">
        <v>0</v>
      </c>
      <c r="AG559" s="72"/>
      <c r="AH559" s="72"/>
      <c r="AI559" s="72"/>
      <c r="AJ559" s="72"/>
      <c r="AK559" s="72">
        <v>388.57799477131425</v>
      </c>
      <c r="AL559" s="72"/>
      <c r="AM559" s="72">
        <v>0</v>
      </c>
      <c r="AN559" s="74">
        <f t="shared" si="180"/>
        <v>22774.792171628069</v>
      </c>
      <c r="AO559" s="74">
        <f t="shared" si="181"/>
        <v>22774.792171628069</v>
      </c>
      <c r="AQ559" s="38"/>
      <c r="AR559" s="38" t="s">
        <v>85</v>
      </c>
      <c r="AS559" s="38">
        <v>288.33353954219632</v>
      </c>
      <c r="AT559" s="38">
        <v>0</v>
      </c>
      <c r="AU559" s="38">
        <v>0</v>
      </c>
      <c r="AV559" s="38">
        <v>0</v>
      </c>
      <c r="AW559" s="38">
        <v>0</v>
      </c>
      <c r="AX559" s="38">
        <v>0</v>
      </c>
      <c r="AY559" s="38">
        <v>0</v>
      </c>
      <c r="AZ559" s="38">
        <v>0</v>
      </c>
      <c r="BA559" s="38">
        <v>0</v>
      </c>
      <c r="BB559" s="38">
        <v>0</v>
      </c>
      <c r="BC559" s="38">
        <v>0</v>
      </c>
      <c r="BD559" s="38">
        <v>288.33353954219632</v>
      </c>
      <c r="BF559" s="38"/>
      <c r="BG559" s="38" t="s">
        <v>88</v>
      </c>
      <c r="BH559" s="38">
        <v>236.37534279313417</v>
      </c>
      <c r="BI559" s="38">
        <v>0</v>
      </c>
      <c r="BJ559" s="38">
        <v>0</v>
      </c>
      <c r="BK559" s="38">
        <v>0</v>
      </c>
      <c r="BL559" s="38">
        <v>0</v>
      </c>
      <c r="BM559" s="38">
        <v>0</v>
      </c>
      <c r="BN559" s="38">
        <v>0</v>
      </c>
      <c r="BO559" s="38">
        <v>0</v>
      </c>
      <c r="BP559" s="38">
        <v>0</v>
      </c>
      <c r="BQ559" s="38">
        <v>0</v>
      </c>
      <c r="BR559" s="38">
        <v>0</v>
      </c>
      <c r="BS559" s="38">
        <v>236.37534279313417</v>
      </c>
      <c r="BT559" s="38"/>
      <c r="BV559" t="s">
        <v>84</v>
      </c>
      <c r="BW559" s="38">
        <v>14.999324351079615</v>
      </c>
      <c r="BX559" s="38">
        <v>33.550273802302279</v>
      </c>
      <c r="BY559" s="38">
        <v>3.690357316767968</v>
      </c>
      <c r="BZ559" s="38">
        <v>62.79068102220905</v>
      </c>
      <c r="CA559" s="38">
        <v>2.3905462449556194</v>
      </c>
      <c r="CB559" s="38">
        <v>0</v>
      </c>
      <c r="CC559" s="38">
        <v>0</v>
      </c>
      <c r="CD559" s="38">
        <v>0</v>
      </c>
      <c r="CE559" s="38"/>
      <c r="CF559" s="38">
        <v>0</v>
      </c>
      <c r="CG559" s="38">
        <v>0</v>
      </c>
      <c r="CH559" s="38">
        <v>0</v>
      </c>
      <c r="CI559" s="38">
        <v>0</v>
      </c>
      <c r="CJ559" s="38">
        <v>0</v>
      </c>
      <c r="CK559" s="38"/>
      <c r="CL559" s="38">
        <v>0</v>
      </c>
      <c r="CM559" s="38">
        <v>0</v>
      </c>
      <c r="CN559" s="38">
        <v>117.42118273731452</v>
      </c>
      <c r="CQ559" t="s">
        <v>86</v>
      </c>
      <c r="CR559" s="38">
        <v>2.0878692436906383</v>
      </c>
      <c r="CS559" s="38">
        <v>0</v>
      </c>
      <c r="CT559" s="38">
        <v>0</v>
      </c>
      <c r="CU559" s="38">
        <v>6.9335897581148775E-2</v>
      </c>
      <c r="CV559" s="38">
        <v>0</v>
      </c>
      <c r="CW559" s="38">
        <v>1.3937250643253284E-2</v>
      </c>
      <c r="CX559" s="38">
        <v>0</v>
      </c>
      <c r="CY559" s="38">
        <v>0</v>
      </c>
      <c r="CZ559" s="38">
        <v>0</v>
      </c>
      <c r="DA559" s="38">
        <v>0</v>
      </c>
      <c r="DB559" s="38">
        <v>0</v>
      </c>
      <c r="DC559" s="38">
        <v>2.1711423919150401</v>
      </c>
      <c r="DF559" t="s">
        <v>87</v>
      </c>
      <c r="DG559" s="38">
        <v>0.11167958506186446</v>
      </c>
      <c r="DH559" s="38">
        <v>0</v>
      </c>
      <c r="DI559" s="38">
        <v>0</v>
      </c>
      <c r="DJ559" s="38">
        <v>0</v>
      </c>
      <c r="DK559" s="38">
        <v>0</v>
      </c>
      <c r="DL559" s="38">
        <v>0</v>
      </c>
      <c r="DM559" s="38">
        <v>0</v>
      </c>
      <c r="DN559" s="38">
        <v>0</v>
      </c>
      <c r="DO559" s="38">
        <f t="shared" si="178"/>
        <v>0.11167958506186446</v>
      </c>
      <c r="DQ559" s="38"/>
      <c r="DR559" s="38" t="s">
        <v>86</v>
      </c>
      <c r="DS559" s="38">
        <v>0.96817405016158309</v>
      </c>
      <c r="DT559" s="38">
        <v>0</v>
      </c>
      <c r="DU559" s="38">
        <v>0</v>
      </c>
      <c r="DV559" s="38">
        <v>0.54241285710411413</v>
      </c>
      <c r="DW559" s="38">
        <v>0</v>
      </c>
      <c r="DX559" s="38"/>
      <c r="DY559" s="38">
        <v>0.70141275683385773</v>
      </c>
      <c r="DZ559" s="38">
        <v>0</v>
      </c>
      <c r="EA559" s="38">
        <v>0</v>
      </c>
      <c r="EB559" s="38">
        <v>2.211999664099555</v>
      </c>
      <c r="EE559" t="s">
        <v>88</v>
      </c>
      <c r="EF559" s="38">
        <v>6.9745679788858022</v>
      </c>
      <c r="EG559" s="38">
        <v>0</v>
      </c>
      <c r="EH559" s="38">
        <v>0</v>
      </c>
      <c r="EI559" s="38">
        <v>0</v>
      </c>
      <c r="EJ559" s="38">
        <v>0</v>
      </c>
      <c r="EK559" s="38">
        <v>0</v>
      </c>
      <c r="EL559" s="38">
        <v>0</v>
      </c>
      <c r="EM559" s="38">
        <v>0</v>
      </c>
      <c r="EN559" s="38">
        <v>6.9745679788858022</v>
      </c>
      <c r="EQ559" t="s">
        <v>88</v>
      </c>
      <c r="ER559" s="38">
        <v>2.1454423200000006E-2</v>
      </c>
      <c r="ES559" s="38">
        <v>0</v>
      </c>
      <c r="ET559" s="38">
        <v>0</v>
      </c>
      <c r="EU559" s="38">
        <v>0</v>
      </c>
      <c r="EV559" s="38">
        <v>0</v>
      </c>
      <c r="EW559" s="38">
        <v>0</v>
      </c>
      <c r="EX559" s="38">
        <v>0</v>
      </c>
      <c r="EY559" s="38">
        <v>0</v>
      </c>
      <c r="EZ559" s="38">
        <v>2.1454423200000006E-2</v>
      </c>
      <c r="FC559" t="s">
        <v>88</v>
      </c>
      <c r="FD559" s="38">
        <v>1.8601689282206895</v>
      </c>
      <c r="FE559" s="38">
        <v>0</v>
      </c>
      <c r="FF559" s="38">
        <v>0</v>
      </c>
      <c r="FG559" s="38">
        <v>0</v>
      </c>
      <c r="FH559" s="38">
        <v>0</v>
      </c>
      <c r="FI559" s="38">
        <v>0</v>
      </c>
      <c r="FJ559" s="38">
        <v>0</v>
      </c>
      <c r="FK559" s="38">
        <v>0</v>
      </c>
      <c r="FL559" s="38">
        <v>1.8601689282206895</v>
      </c>
      <c r="FP559" s="38"/>
      <c r="FQ559" s="38"/>
      <c r="FR559" s="38"/>
      <c r="FS559" s="38"/>
      <c r="FT559" s="38"/>
      <c r="FU559" s="38"/>
      <c r="FV559" s="38"/>
      <c r="GL559" s="38" t="s">
        <v>88</v>
      </c>
      <c r="GM559" s="38">
        <v>0</v>
      </c>
      <c r="GN559" s="38"/>
      <c r="GO559" s="38"/>
      <c r="GP559" s="38"/>
      <c r="GQ559" s="38"/>
      <c r="GR559" s="38"/>
      <c r="GS559" s="38"/>
      <c r="GT559" s="38"/>
      <c r="GU559" s="38">
        <v>0</v>
      </c>
      <c r="GX559" t="s">
        <v>122</v>
      </c>
      <c r="GY559" s="38">
        <v>0</v>
      </c>
      <c r="GZ559" s="38"/>
      <c r="HA559" s="38"/>
      <c r="HB559" s="38"/>
      <c r="HC559" s="38"/>
      <c r="HD559" s="38"/>
      <c r="HE559" s="38"/>
      <c r="HF559" s="38">
        <v>0</v>
      </c>
      <c r="HG559" s="38">
        <v>0</v>
      </c>
    </row>
    <row r="560" spans="1:216" x14ac:dyDescent="0.25">
      <c r="A560" s="93"/>
      <c r="B560" s="96"/>
      <c r="C560" s="22" t="s">
        <v>83</v>
      </c>
      <c r="D560" s="75"/>
      <c r="E560" s="79"/>
      <c r="F560" s="79"/>
      <c r="G560" s="79"/>
      <c r="H560" s="79"/>
      <c r="I560" s="80"/>
      <c r="J560" s="76"/>
      <c r="K560" s="79"/>
      <c r="L560" s="79"/>
      <c r="M560" s="79"/>
      <c r="N560" s="79"/>
      <c r="O560" s="80"/>
      <c r="P560" s="76"/>
      <c r="Q560" s="79"/>
      <c r="R560" s="79"/>
      <c r="S560" s="79"/>
      <c r="T560" s="79"/>
      <c r="U560" s="81"/>
      <c r="V560" s="75">
        <f t="shared" si="179"/>
        <v>0</v>
      </c>
      <c r="W560" s="82"/>
      <c r="X560" s="79"/>
      <c r="Y560" s="79"/>
      <c r="Z560" s="79"/>
      <c r="AA560" s="80"/>
      <c r="AB560" s="76"/>
      <c r="AC560" s="79"/>
      <c r="AD560" s="79"/>
      <c r="AE560" s="79"/>
      <c r="AF560" s="79"/>
      <c r="AG560" s="79"/>
      <c r="AH560" s="80"/>
      <c r="AI560" s="76"/>
      <c r="AJ560" s="79"/>
      <c r="AK560" s="79"/>
      <c r="AL560" s="79"/>
      <c r="AM560" s="79">
        <v>950.10260321162411</v>
      </c>
      <c r="AN560" s="83">
        <f t="shared" si="180"/>
        <v>950.10260321162411</v>
      </c>
      <c r="AO560" s="78">
        <f t="shared" si="181"/>
        <v>950.10260321162411</v>
      </c>
      <c r="AQ560" s="38"/>
      <c r="AR560" s="38" t="s">
        <v>91</v>
      </c>
      <c r="AS560" s="38">
        <v>535.03770556756535</v>
      </c>
      <c r="AT560" s="38">
        <v>0</v>
      </c>
      <c r="AU560" s="38">
        <v>0</v>
      </c>
      <c r="AV560" s="38">
        <v>0</v>
      </c>
      <c r="AW560" s="38">
        <v>0</v>
      </c>
      <c r="AX560" s="38">
        <v>0</v>
      </c>
      <c r="AY560" s="38">
        <v>0</v>
      </c>
      <c r="AZ560" s="38">
        <v>0</v>
      </c>
      <c r="BA560" s="38">
        <v>0</v>
      </c>
      <c r="BB560" s="38">
        <v>0</v>
      </c>
      <c r="BC560" s="38">
        <v>0</v>
      </c>
      <c r="BD560" s="38">
        <v>535.03770556756535</v>
      </c>
      <c r="BF560" s="38"/>
      <c r="BG560" s="38" t="s">
        <v>89</v>
      </c>
      <c r="BH560" s="38">
        <v>41.319254993746171</v>
      </c>
      <c r="BI560" s="38">
        <v>0</v>
      </c>
      <c r="BJ560" s="38">
        <v>0</v>
      </c>
      <c r="BK560" s="38">
        <v>0</v>
      </c>
      <c r="BL560" s="38">
        <v>0</v>
      </c>
      <c r="BM560" s="38">
        <v>0</v>
      </c>
      <c r="BN560" s="38">
        <v>0</v>
      </c>
      <c r="BO560" s="38">
        <v>0</v>
      </c>
      <c r="BP560" s="38">
        <v>0</v>
      </c>
      <c r="BQ560" s="38">
        <v>5.5054801939577566E-4</v>
      </c>
      <c r="BR560" s="38">
        <v>0</v>
      </c>
      <c r="BS560" s="38">
        <v>41.319805541765568</v>
      </c>
      <c r="BT560" s="38"/>
      <c r="BV560" t="s">
        <v>85</v>
      </c>
      <c r="BW560" s="38">
        <v>16.76812629710615</v>
      </c>
      <c r="BX560" s="38">
        <v>0</v>
      </c>
      <c r="BY560" s="38">
        <v>0</v>
      </c>
      <c r="BZ560" s="38">
        <v>0</v>
      </c>
      <c r="CA560" s="38">
        <v>0</v>
      </c>
      <c r="CB560" s="38">
        <v>0</v>
      </c>
      <c r="CC560" s="38">
        <v>0</v>
      </c>
      <c r="CD560" s="38">
        <v>0</v>
      </c>
      <c r="CE560" s="38"/>
      <c r="CF560" s="38">
        <v>0</v>
      </c>
      <c r="CG560" s="38">
        <v>0</v>
      </c>
      <c r="CH560" s="38">
        <v>0</v>
      </c>
      <c r="CI560" s="38">
        <v>0</v>
      </c>
      <c r="CJ560" s="38">
        <v>0</v>
      </c>
      <c r="CK560" s="38"/>
      <c r="CL560" s="38">
        <v>0</v>
      </c>
      <c r="CM560" s="38">
        <v>0</v>
      </c>
      <c r="CN560" s="38">
        <v>16.76812629710615</v>
      </c>
      <c r="CQ560" t="s">
        <v>87</v>
      </c>
      <c r="CR560" s="38">
        <v>42.430050894054261</v>
      </c>
      <c r="CS560" s="38">
        <v>37.503546621737328</v>
      </c>
      <c r="CT560" s="38">
        <v>0</v>
      </c>
      <c r="CU560" s="38">
        <v>0</v>
      </c>
      <c r="CV560" s="38">
        <v>0</v>
      </c>
      <c r="CW560" s="38">
        <v>0</v>
      </c>
      <c r="CX560" s="38">
        <v>0</v>
      </c>
      <c r="CY560" s="38">
        <v>0</v>
      </c>
      <c r="CZ560" s="38">
        <v>0</v>
      </c>
      <c r="DA560" s="38">
        <v>0</v>
      </c>
      <c r="DB560" s="38">
        <v>0</v>
      </c>
      <c r="DC560" s="38">
        <v>79.93359751579159</v>
      </c>
      <c r="DF560" t="s">
        <v>88</v>
      </c>
      <c r="DG560" s="38">
        <v>7.1192912875084717E-3</v>
      </c>
      <c r="DH560" s="38">
        <v>0</v>
      </c>
      <c r="DI560" s="38">
        <v>0</v>
      </c>
      <c r="DJ560" s="38">
        <v>0</v>
      </c>
      <c r="DK560" s="38">
        <v>0</v>
      </c>
      <c r="DL560" s="38">
        <v>0</v>
      </c>
      <c r="DM560" s="38">
        <v>0</v>
      </c>
      <c r="DN560" s="38">
        <v>0</v>
      </c>
      <c r="DO560" s="38">
        <f t="shared" si="178"/>
        <v>7.1192912875084717E-3</v>
      </c>
      <c r="DQ560" s="38"/>
      <c r="DR560" s="38" t="s">
        <v>87</v>
      </c>
      <c r="DS560" s="38">
        <v>17.069810153665362</v>
      </c>
      <c r="DT560" s="38">
        <v>7.1697597793774888</v>
      </c>
      <c r="DU560" s="38">
        <v>68.973909334913074</v>
      </c>
      <c r="DV560" s="38">
        <v>0</v>
      </c>
      <c r="DW560" s="38">
        <v>0</v>
      </c>
      <c r="DX560" s="38"/>
      <c r="DY560" s="38">
        <v>0</v>
      </c>
      <c r="DZ560" s="38">
        <v>0</v>
      </c>
      <c r="EA560" s="38">
        <v>0</v>
      </c>
      <c r="EB560" s="38">
        <v>93.213479267955933</v>
      </c>
      <c r="EE560" t="s">
        <v>89</v>
      </c>
      <c r="EF560" s="38">
        <v>1.2865125722958004</v>
      </c>
      <c r="EG560" s="38">
        <v>0</v>
      </c>
      <c r="EH560" s="38">
        <v>0</v>
      </c>
      <c r="EI560" s="38">
        <v>0</v>
      </c>
      <c r="EJ560" s="38">
        <v>0</v>
      </c>
      <c r="EK560" s="38">
        <v>0</v>
      </c>
      <c r="EL560" s="38">
        <v>0</v>
      </c>
      <c r="EM560" s="38">
        <v>0</v>
      </c>
      <c r="EN560" s="38">
        <v>1.2865125722958004</v>
      </c>
      <c r="EQ560" t="s">
        <v>89</v>
      </c>
      <c r="ER560" s="38">
        <v>1.4877110030399999E-2</v>
      </c>
      <c r="ES560" s="38">
        <v>0</v>
      </c>
      <c r="ET560" s="38">
        <v>0</v>
      </c>
      <c r="EU560" s="38">
        <v>0</v>
      </c>
      <c r="EV560" s="38">
        <v>0</v>
      </c>
      <c r="EW560" s="38">
        <v>0</v>
      </c>
      <c r="EX560" s="38">
        <v>0</v>
      </c>
      <c r="EY560" s="38">
        <v>0</v>
      </c>
      <c r="EZ560" s="38">
        <v>1.4877110030399999E-2</v>
      </c>
      <c r="FC560" t="s">
        <v>89</v>
      </c>
      <c r="FD560" s="38">
        <v>6.3848740118598632E-2</v>
      </c>
      <c r="FE560" s="38">
        <v>0</v>
      </c>
      <c r="FF560" s="38">
        <v>0</v>
      </c>
      <c r="FG560" s="38">
        <v>0</v>
      </c>
      <c r="FH560" s="38">
        <v>0</v>
      </c>
      <c r="FI560" s="38">
        <v>0</v>
      </c>
      <c r="FJ560" s="38">
        <v>0</v>
      </c>
      <c r="FK560" s="38">
        <v>0</v>
      </c>
      <c r="FL560" s="38">
        <v>6.3848740118598632E-2</v>
      </c>
      <c r="FP560" s="38"/>
      <c r="FQ560" s="38"/>
      <c r="FR560" s="38"/>
      <c r="FS560" s="38"/>
      <c r="FT560" s="38"/>
      <c r="FU560" s="38"/>
      <c r="FV560" s="38"/>
      <c r="GL560" s="38" t="s">
        <v>89</v>
      </c>
      <c r="GM560" s="38">
        <v>0</v>
      </c>
      <c r="GN560" s="38"/>
      <c r="GO560" s="38"/>
      <c r="GP560" s="38"/>
      <c r="GQ560" s="38"/>
      <c r="GR560" s="38"/>
      <c r="GS560" s="38"/>
      <c r="GT560" s="38"/>
      <c r="GU560" s="38">
        <v>0</v>
      </c>
      <c r="GX560" t="s">
        <v>89</v>
      </c>
      <c r="GY560" s="38">
        <v>0</v>
      </c>
      <c r="GZ560" s="38"/>
      <c r="HA560" s="38"/>
      <c r="HB560" s="38"/>
      <c r="HC560" s="38"/>
      <c r="HD560" s="38"/>
      <c r="HE560" s="38"/>
      <c r="HF560" s="38">
        <v>0</v>
      </c>
      <c r="HG560" s="38">
        <v>0</v>
      </c>
    </row>
    <row r="561" spans="1:235" x14ac:dyDescent="0.25">
      <c r="A561" s="93"/>
      <c r="B561" s="96"/>
      <c r="C561" s="23" t="s">
        <v>84</v>
      </c>
      <c r="D561" s="71"/>
      <c r="E561" s="72"/>
      <c r="F561" s="72"/>
      <c r="G561" s="72">
        <v>1598.6036808975371</v>
      </c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3"/>
      <c r="V561" s="71">
        <f t="shared" si="179"/>
        <v>1598.6036808975371</v>
      </c>
      <c r="W561" s="71"/>
      <c r="X561" s="72"/>
      <c r="Y561" s="72">
        <v>222.91760760704256</v>
      </c>
      <c r="Z561" s="72">
        <v>2080.8998477141085</v>
      </c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>
        <v>2051.8474706438151</v>
      </c>
      <c r="AL561" s="72"/>
      <c r="AM561" s="72">
        <v>218.41712543695556</v>
      </c>
      <c r="AN561" s="74">
        <f t="shared" si="180"/>
        <v>4574.0820514019215</v>
      </c>
      <c r="AO561" s="74">
        <f t="shared" si="181"/>
        <v>6172.6857322994583</v>
      </c>
      <c r="AQ561" s="38"/>
      <c r="AR561" s="38" t="s">
        <v>90</v>
      </c>
      <c r="AS561" s="38">
        <v>1.3975641713117986</v>
      </c>
      <c r="AT561" s="38">
        <v>0</v>
      </c>
      <c r="AU561" s="38">
        <v>0</v>
      </c>
      <c r="AV561" s="38">
        <v>0</v>
      </c>
      <c r="AW561" s="38">
        <v>0</v>
      </c>
      <c r="AX561" s="38">
        <v>0</v>
      </c>
      <c r="AY561" s="38">
        <v>0</v>
      </c>
      <c r="AZ561" s="38">
        <v>0</v>
      </c>
      <c r="BA561" s="38">
        <v>0</v>
      </c>
      <c r="BB561" s="38">
        <v>0</v>
      </c>
      <c r="BC561" s="38">
        <v>0</v>
      </c>
      <c r="BD561" s="38">
        <v>1.3975641713117986</v>
      </c>
      <c r="BF561" s="38"/>
      <c r="BG561" s="38" t="s">
        <v>90</v>
      </c>
      <c r="BH561" s="38">
        <v>40.958983880747859</v>
      </c>
      <c r="BI561" s="38">
        <v>0</v>
      </c>
      <c r="BJ561" s="38">
        <v>0</v>
      </c>
      <c r="BK561" s="38">
        <v>0</v>
      </c>
      <c r="BL561" s="38">
        <v>0</v>
      </c>
      <c r="BM561" s="38">
        <v>0</v>
      </c>
      <c r="BN561" s="38">
        <v>0</v>
      </c>
      <c r="BO561" s="38">
        <v>0</v>
      </c>
      <c r="BP561" s="38">
        <v>0</v>
      </c>
      <c r="BQ561" s="38">
        <v>0.23429628037402531</v>
      </c>
      <c r="BR561" s="38">
        <v>0</v>
      </c>
      <c r="BS561" s="38">
        <v>41.193280161121884</v>
      </c>
      <c r="BT561" s="38"/>
      <c r="BV561" t="s">
        <v>86</v>
      </c>
      <c r="BW561" s="38">
        <v>0.45122108638610153</v>
      </c>
      <c r="BX561" s="38">
        <v>0</v>
      </c>
      <c r="BY561" s="38">
        <v>0</v>
      </c>
      <c r="BZ561" s="38">
        <v>22.752839066938911</v>
      </c>
      <c r="CA561" s="38">
        <v>0</v>
      </c>
      <c r="CB561" s="38">
        <v>0</v>
      </c>
      <c r="CC561" s="38">
        <v>0</v>
      </c>
      <c r="CD561" s="38">
        <v>0</v>
      </c>
      <c r="CE561" s="38"/>
      <c r="CF561" s="38">
        <v>0.48296571505141633</v>
      </c>
      <c r="CG561" s="38">
        <v>0</v>
      </c>
      <c r="CH561" s="38">
        <v>0</v>
      </c>
      <c r="CI561" s="38">
        <v>0</v>
      </c>
      <c r="CJ561" s="38">
        <v>0</v>
      </c>
      <c r="CK561" s="38"/>
      <c r="CL561" s="38">
        <v>0</v>
      </c>
      <c r="CM561" s="38">
        <v>0</v>
      </c>
      <c r="CN561" s="38">
        <v>23.687025868376431</v>
      </c>
      <c r="CQ561" t="s">
        <v>88</v>
      </c>
      <c r="CR561" s="38">
        <v>0.42759971957174181</v>
      </c>
      <c r="CS561" s="38">
        <v>0</v>
      </c>
      <c r="CT561" s="38">
        <v>0</v>
      </c>
      <c r="CU561" s="38">
        <v>0</v>
      </c>
      <c r="CV561" s="38">
        <v>0</v>
      </c>
      <c r="CW561" s="38">
        <v>0</v>
      </c>
      <c r="CX561" s="38">
        <v>0</v>
      </c>
      <c r="CY561" s="38">
        <v>0</v>
      </c>
      <c r="CZ561" s="38">
        <v>0</v>
      </c>
      <c r="DA561" s="38">
        <v>0</v>
      </c>
      <c r="DB561" s="38">
        <v>0</v>
      </c>
      <c r="DC561" s="38">
        <v>0.42759971957174181</v>
      </c>
      <c r="DF561" t="s">
        <v>89</v>
      </c>
      <c r="DG561" s="38">
        <v>5.5811261696317414E-3</v>
      </c>
      <c r="DH561" s="38">
        <v>0</v>
      </c>
      <c r="DI561" s="38">
        <v>0</v>
      </c>
      <c r="DJ561" s="38">
        <v>0</v>
      </c>
      <c r="DK561" s="38">
        <v>0</v>
      </c>
      <c r="DL561" s="38">
        <v>0</v>
      </c>
      <c r="DM561" s="38">
        <v>0</v>
      </c>
      <c r="DN561" s="38">
        <v>0</v>
      </c>
      <c r="DO561" s="38">
        <f t="shared" si="178"/>
        <v>5.5811261696317414E-3</v>
      </c>
      <c r="DQ561" s="38"/>
      <c r="DR561" s="38" t="s">
        <v>88</v>
      </c>
      <c r="DS561" s="38">
        <v>0.50810072330698963</v>
      </c>
      <c r="DT561" s="38">
        <v>0</v>
      </c>
      <c r="DU561" s="38">
        <v>0</v>
      </c>
      <c r="DV561" s="38">
        <v>0</v>
      </c>
      <c r="DW561" s="38">
        <v>0</v>
      </c>
      <c r="DX561" s="38"/>
      <c r="DY561" s="38">
        <v>0</v>
      </c>
      <c r="DZ561" s="38">
        <v>0</v>
      </c>
      <c r="EA561" s="38">
        <v>0</v>
      </c>
      <c r="EB561" s="38">
        <v>0.50810072330698963</v>
      </c>
      <c r="EE561" t="s">
        <v>90</v>
      </c>
      <c r="EF561" s="38">
        <v>5.1589661558107673</v>
      </c>
      <c r="EG561" s="38">
        <v>0</v>
      </c>
      <c r="EH561" s="38">
        <v>0</v>
      </c>
      <c r="EI561" s="38">
        <v>0</v>
      </c>
      <c r="EJ561" s="38">
        <v>0</v>
      </c>
      <c r="EK561" s="38">
        <v>0</v>
      </c>
      <c r="EL561" s="38">
        <v>0</v>
      </c>
      <c r="EM561" s="38">
        <v>0</v>
      </c>
      <c r="EN561" s="38">
        <v>5.1589661558107673</v>
      </c>
      <c r="EQ561" t="s">
        <v>90</v>
      </c>
      <c r="ER561" s="38">
        <v>0.22067406720000002</v>
      </c>
      <c r="ES561" s="38">
        <v>0</v>
      </c>
      <c r="ET561" s="38">
        <v>0</v>
      </c>
      <c r="EU561" s="38">
        <v>0</v>
      </c>
      <c r="EV561" s="38">
        <v>0</v>
      </c>
      <c r="EW561" s="38">
        <v>0</v>
      </c>
      <c r="EX561" s="38">
        <v>0</v>
      </c>
      <c r="EY561" s="38">
        <v>0</v>
      </c>
      <c r="EZ561" s="38">
        <v>0.22067406720000002</v>
      </c>
      <c r="FC561" t="s">
        <v>90</v>
      </c>
      <c r="FD561" s="38">
        <v>0.57002020755244132</v>
      </c>
      <c r="FE561" s="38">
        <v>0</v>
      </c>
      <c r="FF561" s="38">
        <v>0</v>
      </c>
      <c r="FG561" s="38">
        <v>0</v>
      </c>
      <c r="FH561" s="38">
        <v>0</v>
      </c>
      <c r="FI561" s="38">
        <v>0</v>
      </c>
      <c r="FJ561" s="38">
        <v>0</v>
      </c>
      <c r="FK561" s="38">
        <v>0</v>
      </c>
      <c r="FL561" s="38">
        <v>0.57002020755244132</v>
      </c>
      <c r="FP561" s="38"/>
      <c r="FQ561" s="38"/>
      <c r="FR561" s="38"/>
      <c r="FS561" s="38"/>
      <c r="FT561" s="38"/>
      <c r="FU561" s="38"/>
      <c r="FV561" s="38"/>
      <c r="GL561" s="38" t="s">
        <v>90</v>
      </c>
      <c r="GM561" s="38">
        <v>0</v>
      </c>
      <c r="GN561" s="38"/>
      <c r="GO561" s="38"/>
      <c r="GP561" s="38"/>
      <c r="GQ561" s="38"/>
      <c r="GR561" s="38">
        <v>0</v>
      </c>
      <c r="GS561" s="38">
        <v>0</v>
      </c>
      <c r="GT561" s="38"/>
      <c r="GU561" s="38">
        <v>0</v>
      </c>
      <c r="GX561" t="s">
        <v>123</v>
      </c>
      <c r="GY561" s="38">
        <v>0</v>
      </c>
      <c r="GZ561" s="38"/>
      <c r="HA561" s="38"/>
      <c r="HB561" s="38"/>
      <c r="HC561" s="38"/>
      <c r="HD561" s="38"/>
      <c r="HE561" s="38">
        <v>0</v>
      </c>
      <c r="HF561" s="38">
        <v>0</v>
      </c>
      <c r="HG561" s="38">
        <v>0</v>
      </c>
    </row>
    <row r="562" spans="1:235" ht="18" x14ac:dyDescent="0.25">
      <c r="A562" s="93"/>
      <c r="B562" s="96"/>
      <c r="C562" s="22" t="s">
        <v>85</v>
      </c>
      <c r="D562" s="75"/>
      <c r="E562" s="79"/>
      <c r="F562" s="79"/>
      <c r="G562" s="79"/>
      <c r="H562" s="79"/>
      <c r="I562" s="80"/>
      <c r="J562" s="76"/>
      <c r="K562" s="79"/>
      <c r="L562" s="79"/>
      <c r="M562" s="79"/>
      <c r="N562" s="79"/>
      <c r="O562" s="80"/>
      <c r="P562" s="76"/>
      <c r="Q562" s="79"/>
      <c r="R562" s="79"/>
      <c r="S562" s="79"/>
      <c r="T562" s="79"/>
      <c r="U562" s="81"/>
      <c r="V562" s="75">
        <f t="shared" si="179"/>
        <v>0</v>
      </c>
      <c r="W562" s="82"/>
      <c r="X562" s="79"/>
      <c r="Y562" s="79"/>
      <c r="Z562" s="79"/>
      <c r="AA562" s="80"/>
      <c r="AB562" s="76"/>
      <c r="AC562" s="79"/>
      <c r="AD562" s="79"/>
      <c r="AE562" s="79"/>
      <c r="AF562" s="79"/>
      <c r="AG562" s="79"/>
      <c r="AH562" s="80"/>
      <c r="AI562" s="76"/>
      <c r="AJ562" s="79"/>
      <c r="AK562" s="79"/>
      <c r="AL562" s="79"/>
      <c r="AM562" s="79">
        <v>669.80179405268075</v>
      </c>
      <c r="AN562" s="83">
        <f t="shared" si="180"/>
        <v>669.80179405268075</v>
      </c>
      <c r="AO562" s="78">
        <f t="shared" si="181"/>
        <v>669.80179405268075</v>
      </c>
      <c r="AQ562" s="38"/>
      <c r="AR562" s="38" t="s">
        <v>105</v>
      </c>
      <c r="AS562" s="38">
        <v>0</v>
      </c>
      <c r="AT562" s="38">
        <v>0</v>
      </c>
      <c r="AU562" s="38">
        <v>0</v>
      </c>
      <c r="AV562" s="38">
        <v>0</v>
      </c>
      <c r="AW562" s="38">
        <v>0</v>
      </c>
      <c r="AX562" s="38">
        <v>0</v>
      </c>
      <c r="AY562" s="38">
        <v>0</v>
      </c>
      <c r="AZ562" s="38">
        <v>0</v>
      </c>
      <c r="BA562" s="38">
        <v>1.36244806023196</v>
      </c>
      <c r="BB562" s="38">
        <v>0</v>
      </c>
      <c r="BC562" s="38">
        <v>0</v>
      </c>
      <c r="BD562" s="38">
        <v>1.36244806023196</v>
      </c>
      <c r="BF562" s="38"/>
      <c r="BG562" s="38" t="s">
        <v>81</v>
      </c>
      <c r="BH562" s="38">
        <v>19.953317276973909</v>
      </c>
      <c r="BI562" s="38">
        <v>0</v>
      </c>
      <c r="BJ562" s="38">
        <v>0</v>
      </c>
      <c r="BK562" s="38">
        <v>0</v>
      </c>
      <c r="BL562" s="38">
        <v>0</v>
      </c>
      <c r="BM562" s="38">
        <v>0</v>
      </c>
      <c r="BN562" s="38">
        <v>0</v>
      </c>
      <c r="BO562" s="38">
        <v>0</v>
      </c>
      <c r="BP562" s="38">
        <v>0</v>
      </c>
      <c r="BQ562" s="38">
        <v>3.4676947069066664</v>
      </c>
      <c r="BR562" s="38">
        <v>1.7601533276588988</v>
      </c>
      <c r="BS562" s="38">
        <v>25.181165311539473</v>
      </c>
      <c r="BT562" s="38"/>
      <c r="BV562" t="s">
        <v>87</v>
      </c>
      <c r="BW562" s="38">
        <v>8.9302532718504786</v>
      </c>
      <c r="BX562" s="38">
        <v>0</v>
      </c>
      <c r="BY562" s="38">
        <v>0</v>
      </c>
      <c r="BZ562" s="38">
        <v>0</v>
      </c>
      <c r="CA562" s="38">
        <v>0</v>
      </c>
      <c r="CB562" s="38">
        <v>0</v>
      </c>
      <c r="CC562" s="38">
        <v>0</v>
      </c>
      <c r="CD562" s="38">
        <v>0</v>
      </c>
      <c r="CE562" s="38"/>
      <c r="CF562" s="38">
        <v>0</v>
      </c>
      <c r="CG562" s="38">
        <v>0</v>
      </c>
      <c r="CH562" s="38">
        <v>0</v>
      </c>
      <c r="CI562" s="38">
        <v>0</v>
      </c>
      <c r="CJ562" s="38">
        <v>0</v>
      </c>
      <c r="CK562" s="38"/>
      <c r="CL562" s="38">
        <v>0</v>
      </c>
      <c r="CM562" s="38">
        <v>0</v>
      </c>
      <c r="CN562" s="38">
        <v>8.9302532718504786</v>
      </c>
      <c r="CQ562" t="s">
        <v>89</v>
      </c>
      <c r="CR562" s="38">
        <v>0.11902886549452969</v>
      </c>
      <c r="CS562" s="38">
        <v>0</v>
      </c>
      <c r="CT562" s="38">
        <v>0</v>
      </c>
      <c r="CU562" s="38">
        <v>0</v>
      </c>
      <c r="CV562" s="38">
        <v>0</v>
      </c>
      <c r="CW562" s="38">
        <v>0</v>
      </c>
      <c r="CX562" s="38">
        <v>0</v>
      </c>
      <c r="CY562" s="38">
        <v>0</v>
      </c>
      <c r="CZ562" s="38">
        <v>0</v>
      </c>
      <c r="DA562" s="38">
        <v>0</v>
      </c>
      <c r="DB562" s="38">
        <v>0</v>
      </c>
      <c r="DC562" s="38">
        <v>0.11902886549452969</v>
      </c>
      <c r="DF562" t="s">
        <v>90</v>
      </c>
      <c r="DG562" s="38">
        <v>0.21444457881837942</v>
      </c>
      <c r="DH562" s="38">
        <v>0</v>
      </c>
      <c r="DI562" s="38">
        <v>0</v>
      </c>
      <c r="DJ562" s="38">
        <v>0</v>
      </c>
      <c r="DK562" s="38">
        <v>0</v>
      </c>
      <c r="DL562" s="38">
        <v>0</v>
      </c>
      <c r="DM562" s="38">
        <v>2.2140835755898023E-3</v>
      </c>
      <c r="DN562" s="38">
        <v>1.1610023445729966E-2</v>
      </c>
      <c r="DO562" s="38">
        <f t="shared" si="178"/>
        <v>0.2282686858396992</v>
      </c>
      <c r="DQ562" s="38"/>
      <c r="DR562" s="38" t="s">
        <v>89</v>
      </c>
      <c r="DS562" s="38">
        <v>0.49943326019389916</v>
      </c>
      <c r="DT562" s="38">
        <v>0</v>
      </c>
      <c r="DU562" s="38">
        <v>0</v>
      </c>
      <c r="DV562" s="38">
        <v>0</v>
      </c>
      <c r="DW562" s="38">
        <v>0</v>
      </c>
      <c r="DX562" s="38"/>
      <c r="DY562" s="38">
        <v>0</v>
      </c>
      <c r="DZ562" s="38">
        <v>0</v>
      </c>
      <c r="EA562" s="38">
        <v>0</v>
      </c>
      <c r="EB562" s="38">
        <v>0.49943326019389916</v>
      </c>
      <c r="EE562" t="s">
        <v>81</v>
      </c>
      <c r="EF562" s="38">
        <v>0</v>
      </c>
      <c r="EG562" s="38">
        <v>0</v>
      </c>
      <c r="EH562" s="38">
        <v>0</v>
      </c>
      <c r="EI562" s="38">
        <v>0</v>
      </c>
      <c r="EJ562" s="38">
        <v>0</v>
      </c>
      <c r="EK562" s="38">
        <v>0</v>
      </c>
      <c r="EL562" s="38">
        <v>0</v>
      </c>
      <c r="EM562" s="38">
        <v>0</v>
      </c>
      <c r="EN562" s="38">
        <v>0</v>
      </c>
      <c r="EQ562" t="s">
        <v>81</v>
      </c>
      <c r="ER562" s="38">
        <v>0</v>
      </c>
      <c r="ES562" s="38">
        <v>0</v>
      </c>
      <c r="ET562" s="38">
        <v>76.551013502915367</v>
      </c>
      <c r="EU562" s="38">
        <v>0</v>
      </c>
      <c r="EV562" s="38">
        <v>0</v>
      </c>
      <c r="EW562" s="38">
        <v>0</v>
      </c>
      <c r="EX562" s="38">
        <v>0</v>
      </c>
      <c r="EY562" s="38">
        <v>0</v>
      </c>
      <c r="EZ562" s="38">
        <v>76.551013502915367</v>
      </c>
      <c r="FC562" t="s">
        <v>81</v>
      </c>
      <c r="FD562" s="38">
        <v>29.074832394274431</v>
      </c>
      <c r="FE562" s="38">
        <v>0</v>
      </c>
      <c r="FF562" s="38">
        <v>0</v>
      </c>
      <c r="FG562" s="38">
        <v>0</v>
      </c>
      <c r="FH562" s="38">
        <v>0</v>
      </c>
      <c r="FI562" s="38">
        <v>0</v>
      </c>
      <c r="FJ562" s="38">
        <v>0</v>
      </c>
      <c r="FK562" s="38">
        <v>0</v>
      </c>
      <c r="FL562" s="38">
        <v>29.074832394274431</v>
      </c>
      <c r="FP562" s="38"/>
      <c r="FQ562" s="38"/>
      <c r="FR562" s="38"/>
      <c r="FS562" s="38"/>
      <c r="FT562" s="38"/>
      <c r="FU562" s="38"/>
      <c r="FV562" s="38"/>
      <c r="GL562" s="38" t="s">
        <v>118</v>
      </c>
      <c r="GM562" s="38">
        <v>0</v>
      </c>
      <c r="GN562" s="38"/>
      <c r="GO562" s="38"/>
      <c r="GP562" s="38"/>
      <c r="GQ562" s="38"/>
      <c r="GR562" s="38"/>
      <c r="GS562" s="38">
        <v>9.2412586071101845</v>
      </c>
      <c r="GT562" s="38"/>
      <c r="GU562" s="38">
        <v>9.2412586071101845</v>
      </c>
      <c r="GX562" t="s">
        <v>91</v>
      </c>
      <c r="GY562" s="38">
        <v>0</v>
      </c>
      <c r="GZ562" s="38"/>
      <c r="HA562" s="38"/>
      <c r="HB562" s="38"/>
      <c r="HC562" s="38"/>
      <c r="HD562" s="38"/>
      <c r="HE562" s="38"/>
      <c r="HF562" s="38">
        <v>0</v>
      </c>
      <c r="HG562" s="38">
        <v>0</v>
      </c>
    </row>
    <row r="563" spans="1:235" ht="18" x14ac:dyDescent="0.25">
      <c r="A563" s="93"/>
      <c r="B563" s="96"/>
      <c r="C563" s="23" t="s">
        <v>86</v>
      </c>
      <c r="D563" s="71"/>
      <c r="E563" s="72"/>
      <c r="F563" s="72"/>
      <c r="G563" s="72">
        <v>222.88843366842622</v>
      </c>
      <c r="H563" s="72"/>
      <c r="I563" s="72"/>
      <c r="J563" s="72"/>
      <c r="K563" s="72"/>
      <c r="L563" s="72"/>
      <c r="M563" s="72">
        <v>94.336710693378421</v>
      </c>
      <c r="N563" s="72"/>
      <c r="O563" s="72"/>
      <c r="P563" s="72"/>
      <c r="Q563" s="72"/>
      <c r="R563" s="72"/>
      <c r="S563" s="72"/>
      <c r="T563" s="72"/>
      <c r="U563" s="73"/>
      <c r="V563" s="71">
        <f t="shared" si="179"/>
        <v>317.22514436180461</v>
      </c>
      <c r="W563" s="71"/>
      <c r="X563" s="72"/>
      <c r="Y563" s="72">
        <v>2.0055515876109498</v>
      </c>
      <c r="Z563" s="72">
        <v>21.629042802036572</v>
      </c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>
        <v>503.89616001903119</v>
      </c>
      <c r="AL563" s="72"/>
      <c r="AM563" s="72">
        <v>96.394883195862022</v>
      </c>
      <c r="AN563" s="74">
        <f t="shared" si="180"/>
        <v>623.92563760454073</v>
      </c>
      <c r="AO563" s="74">
        <f t="shared" si="181"/>
        <v>941.15078196634533</v>
      </c>
      <c r="AQ563" s="38"/>
      <c r="AR563" s="38" t="s">
        <v>76</v>
      </c>
      <c r="AS563" s="38">
        <v>942.60147548592408</v>
      </c>
      <c r="AT563" s="38">
        <v>0.21819850525620813</v>
      </c>
      <c r="AU563" s="38">
        <v>1273.5944108326071</v>
      </c>
      <c r="AV563" s="38">
        <v>946.7456229130371</v>
      </c>
      <c r="AW563" s="38">
        <v>27.145716359871848</v>
      </c>
      <c r="AX563" s="38">
        <v>0</v>
      </c>
      <c r="AY563" s="38">
        <v>0</v>
      </c>
      <c r="AZ563" s="38">
        <v>0</v>
      </c>
      <c r="BA563" s="38">
        <v>1.36244806023196</v>
      </c>
      <c r="BB563" s="38">
        <v>0</v>
      </c>
      <c r="BC563" s="38">
        <v>0</v>
      </c>
      <c r="BD563" s="38">
        <v>3191.6678721569283</v>
      </c>
      <c r="BF563" s="38"/>
      <c r="BG563" s="38" t="s">
        <v>91</v>
      </c>
      <c r="BH563" s="38">
        <v>2070.7756162870769</v>
      </c>
      <c r="BI563" s="38">
        <v>4.43980267792198E-2</v>
      </c>
      <c r="BJ563" s="38">
        <v>0.31145558663170769</v>
      </c>
      <c r="BK563" s="38">
        <v>9.5361681929541101E-2</v>
      </c>
      <c r="BL563" s="38">
        <v>0</v>
      </c>
      <c r="BM563" s="38">
        <v>4.6083579793756215E-4</v>
      </c>
      <c r="BN563" s="38">
        <v>0</v>
      </c>
      <c r="BO563" s="38">
        <v>0.15047589987895002</v>
      </c>
      <c r="BP563" s="38">
        <v>0.15047589987895002</v>
      </c>
      <c r="BQ563" s="38">
        <v>249.32256680470155</v>
      </c>
      <c r="BR563" s="38">
        <v>0</v>
      </c>
      <c r="BS563" s="38">
        <v>2320.8508110226753</v>
      </c>
      <c r="BT563" s="38"/>
      <c r="BV563" t="s">
        <v>88</v>
      </c>
      <c r="BW563" s="38">
        <v>9.5595566771119742</v>
      </c>
      <c r="BX563" s="38">
        <v>0</v>
      </c>
      <c r="BY563" s="38">
        <v>0</v>
      </c>
      <c r="BZ563" s="38">
        <v>0</v>
      </c>
      <c r="CA563" s="38">
        <v>0</v>
      </c>
      <c r="CB563" s="38">
        <v>0</v>
      </c>
      <c r="CC563" s="38">
        <v>0</v>
      </c>
      <c r="CD563" s="38">
        <v>0</v>
      </c>
      <c r="CE563" s="38"/>
      <c r="CF563" s="38">
        <v>0</v>
      </c>
      <c r="CG563" s="38">
        <v>0</v>
      </c>
      <c r="CH563" s="38">
        <v>0</v>
      </c>
      <c r="CI563" s="38">
        <v>0</v>
      </c>
      <c r="CJ563" s="38">
        <v>0</v>
      </c>
      <c r="CK563" s="38"/>
      <c r="CL563" s="38">
        <v>0</v>
      </c>
      <c r="CM563" s="38">
        <v>0</v>
      </c>
      <c r="CN563" s="38">
        <v>9.5595566771119742</v>
      </c>
      <c r="CQ563" t="s">
        <v>90</v>
      </c>
      <c r="CR563" s="38">
        <v>186.45974809620333</v>
      </c>
      <c r="CS563" s="38">
        <v>0</v>
      </c>
      <c r="CT563" s="38">
        <v>0</v>
      </c>
      <c r="CU563" s="38">
        <v>0</v>
      </c>
      <c r="CV563" s="38">
        <v>0</v>
      </c>
      <c r="CW563" s="38">
        <v>0</v>
      </c>
      <c r="CX563" s="38">
        <v>0</v>
      </c>
      <c r="CY563" s="38">
        <v>0</v>
      </c>
      <c r="CZ563" s="38">
        <v>4.0973444042750199E-3</v>
      </c>
      <c r="DA563" s="38">
        <v>1.6634733386625841E-2</v>
      </c>
      <c r="DB563" s="38">
        <v>0</v>
      </c>
      <c r="DC563" s="38">
        <v>186.48048017399424</v>
      </c>
      <c r="DF563" t="s">
        <v>91</v>
      </c>
      <c r="DG563" s="38">
        <v>0.58957508796207503</v>
      </c>
      <c r="DH563" s="38">
        <v>0</v>
      </c>
      <c r="DI563" s="38">
        <v>0</v>
      </c>
      <c r="DJ563" s="38">
        <v>0</v>
      </c>
      <c r="DK563" s="38">
        <v>0</v>
      </c>
      <c r="DL563" s="38">
        <v>0</v>
      </c>
      <c r="DM563" s="38">
        <v>0</v>
      </c>
      <c r="DN563" s="38">
        <v>0</v>
      </c>
      <c r="DO563" s="38">
        <f t="shared" si="178"/>
        <v>0.58957508796207503</v>
      </c>
      <c r="DQ563" s="38"/>
      <c r="DR563" s="38" t="s">
        <v>90</v>
      </c>
      <c r="DS563" s="38">
        <v>8.5943162975838607</v>
      </c>
      <c r="DT563" s="38">
        <v>0</v>
      </c>
      <c r="DU563" s="38">
        <v>0</v>
      </c>
      <c r="DV563" s="38">
        <v>0</v>
      </c>
      <c r="DW563" s="38">
        <v>0</v>
      </c>
      <c r="DX563" s="38"/>
      <c r="DY563" s="38">
        <v>0</v>
      </c>
      <c r="DZ563" s="38">
        <v>0.13982502122115253</v>
      </c>
      <c r="EA563" s="38">
        <v>0.38365674023497554</v>
      </c>
      <c r="EB563" s="38">
        <v>9.1177980590399894</v>
      </c>
      <c r="EE563" t="s">
        <v>91</v>
      </c>
      <c r="EF563" s="38">
        <v>118.28560062147534</v>
      </c>
      <c r="EG563" s="38">
        <v>0</v>
      </c>
      <c r="EH563" s="38">
        <v>0</v>
      </c>
      <c r="EI563" s="38">
        <v>0</v>
      </c>
      <c r="EJ563" s="38">
        <v>0</v>
      </c>
      <c r="EK563" s="38">
        <v>0</v>
      </c>
      <c r="EL563" s="38">
        <v>0</v>
      </c>
      <c r="EM563" s="38">
        <v>0</v>
      </c>
      <c r="EN563" s="38">
        <v>118.28560062147534</v>
      </c>
      <c r="EQ563" t="s">
        <v>91</v>
      </c>
      <c r="ER563" s="38">
        <v>6.1185331444906943</v>
      </c>
      <c r="ES563" s="38">
        <v>0</v>
      </c>
      <c r="ET563" s="38">
        <v>0</v>
      </c>
      <c r="EU563" s="38">
        <v>0</v>
      </c>
      <c r="EV563" s="38">
        <v>0</v>
      </c>
      <c r="EW563" s="38">
        <v>0</v>
      </c>
      <c r="EX563" s="38">
        <v>0</v>
      </c>
      <c r="EY563" s="38">
        <v>0</v>
      </c>
      <c r="EZ563" s="38">
        <v>6.1185331444906943</v>
      </c>
      <c r="FC563" t="s">
        <v>91</v>
      </c>
      <c r="FD563" s="38">
        <v>6.6052392925615973</v>
      </c>
      <c r="FE563" s="38">
        <v>0</v>
      </c>
      <c r="FF563" s="38">
        <v>0</v>
      </c>
      <c r="FG563" s="38">
        <v>0</v>
      </c>
      <c r="FH563" s="38">
        <v>0</v>
      </c>
      <c r="FI563" s="38">
        <v>0</v>
      </c>
      <c r="FJ563" s="38">
        <v>0</v>
      </c>
      <c r="FK563" s="38">
        <v>0</v>
      </c>
      <c r="FL563" s="38">
        <v>6.6052392925615973</v>
      </c>
      <c r="FP563" s="38"/>
      <c r="FQ563" s="38"/>
      <c r="FR563" s="38"/>
      <c r="FS563" s="38"/>
      <c r="FT563" s="38"/>
      <c r="FU563" s="38"/>
      <c r="FV563" s="38"/>
      <c r="GL563" s="38" t="s">
        <v>91</v>
      </c>
      <c r="GM563" s="38">
        <v>0</v>
      </c>
      <c r="GN563" s="38"/>
      <c r="GO563" s="38"/>
      <c r="GP563" s="38"/>
      <c r="GQ563" s="38"/>
      <c r="GS563" s="38"/>
      <c r="GT563" s="38"/>
      <c r="GU563" s="38">
        <v>0</v>
      </c>
      <c r="GX563" t="s">
        <v>76</v>
      </c>
      <c r="GY563" s="38">
        <v>0</v>
      </c>
      <c r="GZ563" s="38">
        <v>0</v>
      </c>
      <c r="HA563" s="38">
        <v>0</v>
      </c>
      <c r="HB563" s="38">
        <v>0</v>
      </c>
      <c r="HC563" s="38">
        <v>0</v>
      </c>
      <c r="HD563" s="38">
        <v>0</v>
      </c>
      <c r="HE563" s="38">
        <v>0</v>
      </c>
      <c r="HF563" s="38">
        <v>0</v>
      </c>
      <c r="HG563" s="38">
        <v>0</v>
      </c>
    </row>
    <row r="564" spans="1:235" ht="18" x14ac:dyDescent="0.25">
      <c r="A564" s="93"/>
      <c r="B564" s="96"/>
      <c r="C564" s="22" t="s">
        <v>87</v>
      </c>
      <c r="D564" s="75"/>
      <c r="E564" s="76">
        <v>1.369008143734699</v>
      </c>
      <c r="F564" s="76"/>
      <c r="G564" s="76">
        <v>0</v>
      </c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7"/>
      <c r="V564" s="75">
        <f t="shared" si="179"/>
        <v>1.369008143734699</v>
      </c>
      <c r="W564" s="75"/>
      <c r="X564" s="76"/>
      <c r="Y564" s="76"/>
      <c r="Z564" s="76">
        <v>44.673306401114814</v>
      </c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>
        <v>68.973909334913074</v>
      </c>
      <c r="AL564" s="76"/>
      <c r="AM564" s="76">
        <v>69.368030967745582</v>
      </c>
      <c r="AN564" s="78">
        <f t="shared" si="180"/>
        <v>183.01524670377347</v>
      </c>
      <c r="AO564" s="78">
        <f t="shared" si="181"/>
        <v>184.38425484750817</v>
      </c>
      <c r="BF564" s="38"/>
      <c r="BG564" s="38" t="s">
        <v>76</v>
      </c>
      <c r="BH564" s="38">
        <v>3687.991142238187</v>
      </c>
      <c r="BI564" s="38">
        <v>785.67593070813473</v>
      </c>
      <c r="BJ564" s="38">
        <v>2543.5429913656008</v>
      </c>
      <c r="BK564" s="38">
        <v>767.9155755734655</v>
      </c>
      <c r="BL564" s="38">
        <v>195.23557289928448</v>
      </c>
      <c r="BM564" s="38">
        <v>93.139316642445763</v>
      </c>
      <c r="BN564" s="38">
        <v>1.369008143734699</v>
      </c>
      <c r="BO564" s="38">
        <v>0.15047589987895002</v>
      </c>
      <c r="BP564" s="38">
        <v>0.15047589987895002</v>
      </c>
      <c r="BQ564" s="38">
        <v>253.02510834000165</v>
      </c>
      <c r="BR564" s="38">
        <v>1.7601533276588988</v>
      </c>
      <c r="BS564" s="38">
        <v>8329.955751038271</v>
      </c>
      <c r="BT564" s="38"/>
      <c r="BV564" t="s">
        <v>89</v>
      </c>
      <c r="BW564" s="38">
        <v>8.2504342477918104</v>
      </c>
      <c r="BX564" s="38">
        <v>0</v>
      </c>
      <c r="BY564" s="38">
        <v>0</v>
      </c>
      <c r="BZ564" s="38">
        <v>0</v>
      </c>
      <c r="CA564" s="38">
        <v>0</v>
      </c>
      <c r="CB564" s="38">
        <v>0</v>
      </c>
      <c r="CC564" s="38">
        <v>0</v>
      </c>
      <c r="CD564" s="38">
        <v>0</v>
      </c>
      <c r="CE564" s="38"/>
      <c r="CF564" s="38">
        <v>0</v>
      </c>
      <c r="CG564" s="38">
        <v>0</v>
      </c>
      <c r="CH564" s="38">
        <v>0</v>
      </c>
      <c r="CI564" s="38">
        <v>0</v>
      </c>
      <c r="CJ564" s="38">
        <v>0</v>
      </c>
      <c r="CK564" s="38"/>
      <c r="CL564" s="38">
        <v>0</v>
      </c>
      <c r="CM564" s="38">
        <v>0</v>
      </c>
      <c r="CN564" s="38">
        <v>8.2504342477918104</v>
      </c>
      <c r="CQ564" t="s">
        <v>91</v>
      </c>
      <c r="CR564" s="38">
        <v>1.7092833637164537</v>
      </c>
      <c r="CS564" s="38">
        <v>0</v>
      </c>
      <c r="CT564" s="38">
        <v>0</v>
      </c>
      <c r="CU564" s="38">
        <v>0</v>
      </c>
      <c r="CV564" s="38">
        <v>0</v>
      </c>
      <c r="CW564" s="38">
        <v>0</v>
      </c>
      <c r="CX564" s="38">
        <v>0</v>
      </c>
      <c r="CY564" s="38">
        <v>0</v>
      </c>
      <c r="CZ564" s="38">
        <v>0</v>
      </c>
      <c r="DA564" s="38">
        <v>0</v>
      </c>
      <c r="DB564" s="38">
        <v>0</v>
      </c>
      <c r="DC564" s="38">
        <v>1.7092833637164537</v>
      </c>
      <c r="DF564" t="s">
        <v>76</v>
      </c>
      <c r="DG564" s="38">
        <v>1.164939327275027</v>
      </c>
      <c r="DH564" s="38">
        <v>3.2495712477179275</v>
      </c>
      <c r="DI564" s="38">
        <v>0</v>
      </c>
      <c r="DJ564" s="38">
        <v>0.1392115980388563</v>
      </c>
      <c r="DK564" s="38">
        <v>8.0723364067713924E-2</v>
      </c>
      <c r="DL564" s="38">
        <v>0</v>
      </c>
      <c r="DM564" s="38">
        <v>18.353165907219772</v>
      </c>
      <c r="DN564" s="38">
        <v>478.88565904572397</v>
      </c>
      <c r="DO564" s="38">
        <f t="shared" si="178"/>
        <v>501.87327049004324</v>
      </c>
      <c r="DQ564" s="38"/>
      <c r="DR564" s="38" t="s">
        <v>91</v>
      </c>
      <c r="DS564" s="38">
        <v>12.482880218345187</v>
      </c>
      <c r="DT564" s="38">
        <v>0</v>
      </c>
      <c r="DU564" s="38">
        <v>0</v>
      </c>
      <c r="DV564" s="38">
        <v>0</v>
      </c>
      <c r="DW564" s="38">
        <v>0</v>
      </c>
      <c r="DX564" s="38"/>
      <c r="DY564" s="38">
        <v>0</v>
      </c>
      <c r="DZ564" s="38">
        <v>0</v>
      </c>
      <c r="EA564" s="38">
        <v>0</v>
      </c>
      <c r="EB564" s="38">
        <v>12.482880218345187</v>
      </c>
      <c r="EE564" t="s">
        <v>76</v>
      </c>
      <c r="EF564" s="38">
        <v>132.47693598656929</v>
      </c>
      <c r="EG564" s="38">
        <v>0.81153597452766513</v>
      </c>
      <c r="EH564" s="38">
        <v>0</v>
      </c>
      <c r="EI564" s="38">
        <v>0</v>
      </c>
      <c r="EJ564" s="38">
        <v>0</v>
      </c>
      <c r="EK564" s="38">
        <v>0</v>
      </c>
      <c r="EL564" s="38">
        <v>0</v>
      </c>
      <c r="EM564" s="38">
        <v>0</v>
      </c>
      <c r="EN564" s="38">
        <v>133.28847196109695</v>
      </c>
      <c r="EQ564" t="s">
        <v>76</v>
      </c>
      <c r="ER564" s="38">
        <v>10.909066577150055</v>
      </c>
      <c r="ES564" s="38">
        <v>0.49378559999999999</v>
      </c>
      <c r="ET564" s="38">
        <v>76.551013502915367</v>
      </c>
      <c r="EU564" s="38">
        <v>0</v>
      </c>
      <c r="EV564" s="38">
        <v>0</v>
      </c>
      <c r="EW564" s="38">
        <v>0</v>
      </c>
      <c r="EX564" s="38">
        <v>0</v>
      </c>
      <c r="EY564" s="38">
        <v>0</v>
      </c>
      <c r="EZ564" s="38">
        <v>87.953865680065419</v>
      </c>
      <c r="FC564" t="s">
        <v>76</v>
      </c>
      <c r="FD564" s="38">
        <v>43.601298586585521</v>
      </c>
      <c r="FE564" s="38">
        <v>0.71933334481390343</v>
      </c>
      <c r="FF564" s="38">
        <v>0</v>
      </c>
      <c r="FG564" s="38">
        <v>8.1084910344827588</v>
      </c>
      <c r="FH564" s="38">
        <v>0</v>
      </c>
      <c r="FI564" s="38">
        <v>0</v>
      </c>
      <c r="FJ564" s="38">
        <v>0</v>
      </c>
      <c r="FK564" s="38">
        <v>0</v>
      </c>
      <c r="FL564" s="38">
        <v>52.429122965882179</v>
      </c>
      <c r="FP564" s="38"/>
      <c r="FQ564" s="38"/>
      <c r="FR564" s="38"/>
      <c r="FS564" s="38"/>
      <c r="FT564" s="38"/>
      <c r="FU564" s="38"/>
      <c r="FV564" s="38"/>
      <c r="GL564" s="38" t="s">
        <v>119</v>
      </c>
      <c r="GM564" s="38"/>
      <c r="GN564" s="38">
        <v>170.63586600436099</v>
      </c>
      <c r="GO564" s="38">
        <v>354.33909931243699</v>
      </c>
      <c r="GP564" s="38"/>
      <c r="GQ564" s="38"/>
      <c r="GR564" s="38">
        <v>0</v>
      </c>
      <c r="GS564" s="38">
        <v>4348.5246556256971</v>
      </c>
      <c r="GT564" s="38">
        <v>2851.0469690261657</v>
      </c>
      <c r="GU564" s="38">
        <v>7724.5465899686606</v>
      </c>
      <c r="HF564">
        <v>0</v>
      </c>
    </row>
    <row r="565" spans="1:235" ht="18" x14ac:dyDescent="0.25">
      <c r="A565" s="93"/>
      <c r="B565" s="96"/>
      <c r="C565" s="23" t="s">
        <v>88</v>
      </c>
      <c r="D565" s="71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3"/>
      <c r="V565" s="71">
        <f t="shared" si="179"/>
        <v>0</v>
      </c>
      <c r="W565" s="71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>
        <v>255.73391053471886</v>
      </c>
      <c r="AN565" s="74">
        <f t="shared" si="180"/>
        <v>255.73391053471886</v>
      </c>
      <c r="AO565" s="74">
        <f t="shared" si="181"/>
        <v>255.73391053471886</v>
      </c>
      <c r="AR565" t="s">
        <v>176</v>
      </c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V565" t="s">
        <v>90</v>
      </c>
      <c r="BW565" s="38">
        <v>22.012607561447943</v>
      </c>
      <c r="BX565" s="38">
        <v>0</v>
      </c>
      <c r="BY565" s="38">
        <v>0</v>
      </c>
      <c r="BZ565" s="38">
        <v>0</v>
      </c>
      <c r="CA565" s="38">
        <v>0</v>
      </c>
      <c r="CB565" s="38">
        <v>0</v>
      </c>
      <c r="CC565" s="38">
        <v>0</v>
      </c>
      <c r="CD565" s="38">
        <v>0</v>
      </c>
      <c r="CE565" s="38"/>
      <c r="CF565" s="38">
        <v>0</v>
      </c>
      <c r="CG565" s="38">
        <v>0</v>
      </c>
      <c r="CH565" s="38">
        <v>0</v>
      </c>
      <c r="CI565" s="38">
        <v>8.8935927978604015E-2</v>
      </c>
      <c r="CJ565" s="38">
        <v>0.2556047800927233</v>
      </c>
      <c r="CK565" s="38"/>
      <c r="CL565" s="38">
        <v>0</v>
      </c>
      <c r="CM565" s="38">
        <v>0</v>
      </c>
      <c r="CN565" s="38">
        <v>22.357148269519271</v>
      </c>
      <c r="CQ565" t="s">
        <v>76</v>
      </c>
      <c r="CR565" s="38">
        <v>1241.8273804511887</v>
      </c>
      <c r="CS565" s="38">
        <v>40.213226919837872</v>
      </c>
      <c r="CT565" s="38">
        <v>218.45014290607227</v>
      </c>
      <c r="CU565" s="38">
        <v>7.3922075197209433E-2</v>
      </c>
      <c r="CV565" s="38">
        <v>4.6579934969553205E-2</v>
      </c>
      <c r="CW565" s="38">
        <v>1.3937250643253284E-2</v>
      </c>
      <c r="CX565" s="38">
        <v>2.0140685185151712</v>
      </c>
      <c r="CY565" s="38">
        <v>0.86202625093354546</v>
      </c>
      <c r="CZ565" s="38">
        <v>2.8964108407634154E-2</v>
      </c>
      <c r="DA565" s="38">
        <v>265.4748586262246</v>
      </c>
      <c r="DB565" s="38">
        <v>38.092213745005502</v>
      </c>
      <c r="DC565" s="38">
        <v>1807.0973207869956</v>
      </c>
      <c r="DG565" s="38"/>
      <c r="DH565" s="38"/>
      <c r="DI565" s="38"/>
      <c r="DJ565" s="38"/>
      <c r="DK565" s="38"/>
      <c r="DL565" s="38"/>
      <c r="DM565" s="38"/>
      <c r="DN565" s="38">
        <v>0</v>
      </c>
      <c r="DO565" s="38"/>
      <c r="DQ565" s="38"/>
      <c r="DR565" s="38" t="s">
        <v>76</v>
      </c>
      <c r="DS565" s="38">
        <v>416.04222996235416</v>
      </c>
      <c r="DT565" s="38">
        <v>8.0460382396370331</v>
      </c>
      <c r="DU565" s="38">
        <v>72.985464233649296</v>
      </c>
      <c r="DV565" s="38">
        <v>13.156494646452666</v>
      </c>
      <c r="DW565" s="38">
        <v>2.424617253476263E-2</v>
      </c>
      <c r="DX565" s="38">
        <v>0</v>
      </c>
      <c r="DY565" s="38">
        <v>0.70141275683385773</v>
      </c>
      <c r="DZ565" s="38">
        <v>11.155276296509234</v>
      </c>
      <c r="EA565" s="38">
        <v>240.35548512633417</v>
      </c>
      <c r="EB565" s="38">
        <v>762.46664743430517</v>
      </c>
      <c r="EF565" s="38"/>
      <c r="EG565" s="38"/>
      <c r="EH565" s="38"/>
      <c r="EI565" s="38"/>
      <c r="EJ565" s="38"/>
      <c r="EK565" s="38"/>
      <c r="EL565" s="38"/>
      <c r="EM565" s="38"/>
      <c r="EN565" s="38"/>
      <c r="ER565" s="38"/>
      <c r="ES565" s="38"/>
      <c r="ET565" s="38"/>
      <c r="EU565" s="38"/>
      <c r="EV565" s="38"/>
      <c r="EW565" s="38"/>
      <c r="EX565" s="38"/>
      <c r="EY565" s="38"/>
      <c r="EZ565" s="38"/>
      <c r="FD565" s="38"/>
      <c r="FE565" s="38"/>
      <c r="FF565" s="38"/>
      <c r="FG565" s="38"/>
      <c r="FH565" s="38"/>
      <c r="FI565" s="38"/>
      <c r="FJ565" s="38"/>
      <c r="FK565" s="38"/>
      <c r="FL565" s="38"/>
      <c r="FP565" s="38"/>
      <c r="FQ565" s="38"/>
      <c r="FR565" s="38"/>
      <c r="FS565" s="38"/>
      <c r="FT565" s="38"/>
      <c r="FU565" s="38"/>
      <c r="FV565" s="38"/>
      <c r="GL565" s="38" t="s">
        <v>120</v>
      </c>
      <c r="GM565" s="38"/>
      <c r="GN565" s="38">
        <v>44.575971843611896</v>
      </c>
      <c r="GO565" s="38">
        <v>34.238895458877245</v>
      </c>
      <c r="GP565" s="38"/>
      <c r="GQ565" s="38"/>
      <c r="GR565" s="38">
        <v>0</v>
      </c>
      <c r="GS565" s="38">
        <v>12513.010324640692</v>
      </c>
      <c r="GT565" s="38">
        <v>1662.5189987162264</v>
      </c>
      <c r="GU565" s="38">
        <v>14254.344190659409</v>
      </c>
      <c r="HF565">
        <v>0</v>
      </c>
    </row>
    <row r="566" spans="1:235" ht="18" x14ac:dyDescent="0.25">
      <c r="A566" s="93"/>
      <c r="B566" s="96"/>
      <c r="C566" s="22" t="s">
        <v>89</v>
      </c>
      <c r="D566" s="75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7"/>
      <c r="V566" s="75">
        <f t="shared" si="179"/>
        <v>0</v>
      </c>
      <c r="W566" s="75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>
        <v>54.392059016761294</v>
      </c>
      <c r="AN566" s="78">
        <f t="shared" si="180"/>
        <v>54.392059016761294</v>
      </c>
      <c r="AO566" s="78">
        <f t="shared" si="181"/>
        <v>54.392059016761294</v>
      </c>
      <c r="AR566" t="s">
        <v>176</v>
      </c>
      <c r="AS566" s="45">
        <v>31522.133549289869</v>
      </c>
      <c r="AT566" s="45">
        <v>1089.0134612458432</v>
      </c>
      <c r="AU566" s="45">
        <v>33021.296336071238</v>
      </c>
      <c r="AV566" s="45">
        <v>83949.671221340104</v>
      </c>
      <c r="AW566" s="45">
        <v>3988.8311952064369</v>
      </c>
      <c r="AX566" s="45">
        <v>614.62420195259517</v>
      </c>
      <c r="AY566" s="45">
        <v>0</v>
      </c>
      <c r="AZ566" s="45">
        <v>0</v>
      </c>
      <c r="BA566" s="45">
        <v>6775.3630626312151</v>
      </c>
      <c r="BB566" s="45">
        <v>0.99992565328242</v>
      </c>
      <c r="BC566" s="45">
        <v>0</v>
      </c>
      <c r="BD566" s="46">
        <v>160961.93295339058</v>
      </c>
      <c r="BV566" t="s">
        <v>91</v>
      </c>
      <c r="BW566" s="38">
        <v>86.598060257800768</v>
      </c>
      <c r="BX566" s="38">
        <v>0</v>
      </c>
      <c r="BY566" s="38">
        <v>0</v>
      </c>
      <c r="BZ566" s="38">
        <v>0</v>
      </c>
      <c r="CA566" s="38">
        <v>0</v>
      </c>
      <c r="CB566" s="38">
        <v>0</v>
      </c>
      <c r="CC566" s="38">
        <v>0</v>
      </c>
      <c r="CD566" s="38">
        <v>0</v>
      </c>
      <c r="CE566" s="38"/>
      <c r="CF566" s="38">
        <v>0</v>
      </c>
      <c r="CG566" s="38">
        <v>0</v>
      </c>
      <c r="CH566" s="38">
        <v>0</v>
      </c>
      <c r="CI566" s="38">
        <v>0</v>
      </c>
      <c r="CJ566" s="38">
        <v>0</v>
      </c>
      <c r="CK566" s="38"/>
      <c r="CL566" s="38">
        <v>0</v>
      </c>
      <c r="CM566" s="38">
        <v>0</v>
      </c>
      <c r="CN566" s="38">
        <v>86.598060257800768</v>
      </c>
      <c r="DA566">
        <v>0</v>
      </c>
      <c r="DG566" s="38"/>
      <c r="DH566" s="38"/>
      <c r="DI566" s="38"/>
      <c r="DJ566" s="38"/>
      <c r="DK566" s="38"/>
      <c r="DL566" s="38"/>
      <c r="DM566" s="38"/>
      <c r="DN566" s="38">
        <v>0</v>
      </c>
      <c r="DO566" s="38"/>
      <c r="DQ566" s="38"/>
      <c r="DR566" s="38"/>
      <c r="DS566" s="38"/>
      <c r="DT566" s="38"/>
      <c r="DU566" s="38"/>
      <c r="DV566" s="38"/>
      <c r="DW566" s="38"/>
      <c r="DX566" s="38"/>
      <c r="DY566" s="38"/>
      <c r="DZ566" s="38"/>
      <c r="EA566" s="38">
        <v>0</v>
      </c>
      <c r="EB566" s="38"/>
      <c r="EF566" s="38"/>
      <c r="EG566" s="38"/>
      <c r="EH566" s="38"/>
      <c r="EI566" s="38"/>
      <c r="EJ566" s="38"/>
      <c r="EK566" s="38"/>
      <c r="EL566" s="38"/>
      <c r="EM566" s="38"/>
      <c r="EN566" s="38"/>
      <c r="ER566" s="38"/>
      <c r="ES566" s="38"/>
      <c r="ET566" s="38"/>
      <c r="EU566" s="38"/>
      <c r="EV566" s="38"/>
      <c r="EW566" s="38"/>
      <c r="EX566" s="38"/>
      <c r="EY566" s="38"/>
      <c r="EZ566" s="38"/>
      <c r="FD566" s="38"/>
      <c r="FE566" s="38"/>
      <c r="FF566" s="38"/>
      <c r="FG566" s="38"/>
      <c r="FH566" s="38"/>
      <c r="FI566" s="38"/>
      <c r="FJ566" s="38"/>
      <c r="FK566" s="38"/>
      <c r="FL566" s="38"/>
      <c r="FP566" s="38"/>
      <c r="FQ566" s="38"/>
      <c r="FR566" s="38"/>
      <c r="FS566" s="38"/>
      <c r="FT566" s="38"/>
      <c r="FU566" s="38"/>
      <c r="FV566" s="38"/>
      <c r="GL566" s="38" t="s">
        <v>76</v>
      </c>
      <c r="GM566" s="38">
        <v>0</v>
      </c>
      <c r="GN566" s="38">
        <v>216.82219448822889</v>
      </c>
      <c r="GO566" s="38">
        <v>388.57799477131425</v>
      </c>
      <c r="GP566" s="38">
        <v>0</v>
      </c>
      <c r="GQ566" s="38">
        <v>0</v>
      </c>
      <c r="GR566" s="38">
        <v>0</v>
      </c>
      <c r="GS566" s="38">
        <v>16870.776238873499</v>
      </c>
      <c r="GT566" s="38">
        <v>4513.5659677423919</v>
      </c>
      <c r="GU566" s="38">
        <v>21989.742395875437</v>
      </c>
      <c r="HF566">
        <v>0</v>
      </c>
    </row>
    <row r="567" spans="1:235" ht="18" customHeight="1" x14ac:dyDescent="0.25">
      <c r="A567" s="93"/>
      <c r="B567" s="96"/>
      <c r="C567" s="23" t="s">
        <v>90</v>
      </c>
      <c r="D567" s="71"/>
      <c r="E567" s="72"/>
      <c r="F567" s="72"/>
      <c r="G567" s="72"/>
      <c r="H567" s="72"/>
      <c r="I567" s="72"/>
      <c r="J567" s="72"/>
      <c r="K567" s="72"/>
      <c r="L567" s="72">
        <v>0</v>
      </c>
      <c r="M567" s="72"/>
      <c r="N567" s="72"/>
      <c r="O567" s="72"/>
      <c r="P567" s="72"/>
      <c r="Q567" s="72"/>
      <c r="R567" s="72"/>
      <c r="S567" s="72"/>
      <c r="T567" s="72"/>
      <c r="U567" s="73"/>
      <c r="V567" s="71">
        <f t="shared" si="179"/>
        <v>0</v>
      </c>
      <c r="W567" s="71"/>
      <c r="X567" s="72"/>
      <c r="Y567" s="72"/>
      <c r="Z567" s="72"/>
      <c r="AA567" s="72"/>
      <c r="AB567" s="72">
        <v>0.23507237717962137</v>
      </c>
      <c r="AC567" s="72"/>
      <c r="AD567" s="72">
        <v>0.9018025575340799</v>
      </c>
      <c r="AE567" s="72"/>
      <c r="AF567" s="72"/>
      <c r="AG567" s="72"/>
      <c r="AH567" s="72"/>
      <c r="AI567" s="72"/>
      <c r="AJ567" s="72"/>
      <c r="AK567" s="72"/>
      <c r="AL567" s="72"/>
      <c r="AM567" s="72">
        <v>265.58732501667635</v>
      </c>
      <c r="AN567" s="74">
        <f t="shared" si="180"/>
        <v>266.72419995139006</v>
      </c>
      <c r="AO567" s="74">
        <f t="shared" si="181"/>
        <v>266.72419995139006</v>
      </c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V567" t="s">
        <v>76</v>
      </c>
      <c r="BW567" s="38">
        <v>10104.739446734691</v>
      </c>
      <c r="BX567" s="38">
        <v>4760.4656171858815</v>
      </c>
      <c r="BY567" s="38">
        <v>24456.689576209563</v>
      </c>
      <c r="BZ567" s="38">
        <v>3782.9931457169</v>
      </c>
      <c r="CA567" s="38">
        <v>397.10869499762896</v>
      </c>
      <c r="CB567" s="38">
        <v>2635.0992978054455</v>
      </c>
      <c r="CC567" s="38">
        <v>2623.8022921413444</v>
      </c>
      <c r="CD567" s="38">
        <v>581.9659718631525</v>
      </c>
      <c r="CE567" s="38">
        <v>0</v>
      </c>
      <c r="CF567" s="38">
        <v>0.48296571505141633</v>
      </c>
      <c r="CG567" s="38">
        <v>1460.5693214108135</v>
      </c>
      <c r="CH567" s="38">
        <v>89.227607380536313</v>
      </c>
      <c r="CI567" s="38">
        <v>8.8935927978604015E-2</v>
      </c>
      <c r="CJ567" s="38">
        <v>2844.8308248929602</v>
      </c>
      <c r="CK567" s="38">
        <v>0.32462148782527073</v>
      </c>
      <c r="CL567" s="38">
        <v>0</v>
      </c>
      <c r="CM567" s="38">
        <v>0</v>
      </c>
      <c r="CN567" s="38">
        <v>53738.388319469785</v>
      </c>
      <c r="DA567">
        <v>0</v>
      </c>
      <c r="DN567">
        <v>0</v>
      </c>
      <c r="DQ567" s="38"/>
      <c r="DR567" s="38"/>
      <c r="DS567" s="38"/>
      <c r="DT567" s="38"/>
      <c r="DU567" s="38"/>
      <c r="DV567" s="38"/>
      <c r="DW567" s="38"/>
      <c r="DX567" s="38"/>
      <c r="DY567" s="38"/>
      <c r="DZ567" s="38"/>
      <c r="EA567" s="38">
        <v>0</v>
      </c>
      <c r="EB567" s="38"/>
      <c r="EF567" s="38"/>
      <c r="EG567" s="38"/>
      <c r="EH567" s="38"/>
      <c r="EI567" s="38"/>
      <c r="EJ567" s="38"/>
      <c r="EK567" s="38"/>
      <c r="EL567" s="38"/>
      <c r="EM567" s="38"/>
      <c r="EN567" s="38"/>
      <c r="ER567" s="38"/>
      <c r="ES567" s="38"/>
      <c r="ET567" s="38"/>
      <c r="EU567" s="38"/>
      <c r="EV567" s="38"/>
      <c r="EW567" s="38"/>
      <c r="EX567" s="38"/>
      <c r="EY567" s="38"/>
      <c r="EZ567" s="38"/>
      <c r="FD567" s="38"/>
      <c r="FE567" s="38"/>
      <c r="FF567" s="38"/>
      <c r="FG567" s="38"/>
      <c r="FH567" s="38"/>
      <c r="FI567" s="38"/>
      <c r="FJ567" s="38"/>
      <c r="FK567" s="38"/>
      <c r="FL567" s="38"/>
      <c r="FP567" s="38"/>
      <c r="FQ567" s="38"/>
      <c r="FR567" s="38"/>
      <c r="FS567" s="38"/>
      <c r="FT567" s="38"/>
      <c r="FU567" s="38"/>
      <c r="FV567" s="38"/>
      <c r="GL567" s="38"/>
      <c r="GM567" s="38"/>
      <c r="GN567" s="38"/>
      <c r="GO567" s="38"/>
      <c r="GP567" s="38"/>
      <c r="GQ567" s="38"/>
      <c r="GR567" s="38"/>
      <c r="GS567" s="38">
        <v>0</v>
      </c>
      <c r="GT567" s="38"/>
      <c r="GU567" s="38"/>
      <c r="HF567">
        <v>0</v>
      </c>
    </row>
    <row r="568" spans="1:235" ht="18" x14ac:dyDescent="0.25">
      <c r="A568" s="93"/>
      <c r="B568" s="96"/>
      <c r="C568" s="22" t="s">
        <v>91</v>
      </c>
      <c r="D568" s="75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7"/>
      <c r="V568" s="75">
        <f t="shared" si="179"/>
        <v>0</v>
      </c>
      <c r="W568" s="75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>
        <v>2838.2024938409945</v>
      </c>
      <c r="AN568" s="78">
        <f t="shared" si="180"/>
        <v>2838.2024938409945</v>
      </c>
      <c r="AO568" s="78">
        <f t="shared" si="181"/>
        <v>2838.2024938409945</v>
      </c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CJ568">
        <v>0</v>
      </c>
      <c r="CN568" s="38">
        <v>687.71948524051584</v>
      </c>
      <c r="DA568">
        <v>0</v>
      </c>
      <c r="DN568">
        <v>0</v>
      </c>
      <c r="DQ568" s="38"/>
      <c r="DR568" s="38"/>
      <c r="DS568" s="38"/>
      <c r="DT568" s="38"/>
      <c r="DU568" s="38"/>
      <c r="DV568" s="38"/>
      <c r="DW568" s="38"/>
      <c r="DX568" s="38"/>
      <c r="DY568" s="38"/>
      <c r="DZ568" s="38"/>
      <c r="EA568" s="38">
        <v>0</v>
      </c>
      <c r="EB568" s="38"/>
      <c r="EF568" s="38"/>
      <c r="EG568" s="38"/>
      <c r="EH568" s="38"/>
      <c r="EI568" s="38"/>
      <c r="EJ568" s="38"/>
      <c r="EK568" s="38"/>
      <c r="EL568" s="38"/>
      <c r="EM568" s="38"/>
      <c r="EN568" s="38"/>
      <c r="ER568" s="38"/>
      <c r="ES568" s="38"/>
      <c r="ET568" s="38"/>
      <c r="EU568" s="38"/>
      <c r="EV568" s="38"/>
      <c r="EW568" s="38"/>
      <c r="EX568" s="38"/>
      <c r="EY568" s="38"/>
      <c r="EZ568" s="38"/>
      <c r="FP568" s="38"/>
      <c r="FQ568" s="38"/>
      <c r="FR568" s="38"/>
      <c r="FS568" s="38"/>
      <c r="FT568" s="38"/>
      <c r="FU568" s="38"/>
      <c r="FV568" s="38"/>
      <c r="GL568" s="38"/>
      <c r="GM568" s="38"/>
      <c r="GN568" s="38"/>
      <c r="GO568" s="38"/>
      <c r="GP568" s="38"/>
      <c r="GQ568" s="38"/>
      <c r="GR568" s="38"/>
      <c r="GS568" s="38">
        <v>0</v>
      </c>
      <c r="GT568" s="38"/>
      <c r="GU568" s="38"/>
      <c r="HF568">
        <v>0</v>
      </c>
    </row>
    <row r="569" spans="1:235" x14ac:dyDescent="0.25">
      <c r="A569" s="93"/>
      <c r="B569" s="96"/>
      <c r="C569" s="23" t="s">
        <v>105</v>
      </c>
      <c r="D569" s="71"/>
      <c r="E569" s="72"/>
      <c r="F569" s="72"/>
      <c r="G569" s="72"/>
      <c r="H569" s="72">
        <v>1.36244806023196</v>
      </c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3"/>
      <c r="V569" s="71">
        <f t="shared" si="179"/>
        <v>1.36244806023196</v>
      </c>
      <c r="W569" s="71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4">
        <f t="shared" si="180"/>
        <v>0</v>
      </c>
      <c r="AO569" s="74">
        <f t="shared" si="181"/>
        <v>1.36244806023196</v>
      </c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CJ569">
        <v>0</v>
      </c>
      <c r="DA569">
        <v>0</v>
      </c>
      <c r="DG569" s="38"/>
      <c r="DH569" s="38"/>
      <c r="DI569" s="38"/>
      <c r="DJ569" s="38"/>
      <c r="DK569" s="38"/>
      <c r="DL569" s="38"/>
      <c r="DM569" s="38"/>
      <c r="DN569" s="38">
        <v>0</v>
      </c>
      <c r="DO569" s="38"/>
      <c r="DQ569" s="38"/>
      <c r="DR569" s="38"/>
      <c r="DS569" s="38"/>
      <c r="DT569" s="38"/>
      <c r="DU569" s="38"/>
      <c r="DV569" s="38"/>
      <c r="DW569" s="38"/>
      <c r="DX569" s="38"/>
      <c r="DY569" s="38"/>
      <c r="DZ569" s="38"/>
      <c r="EA569" s="38">
        <v>0</v>
      </c>
      <c r="EB569" s="38"/>
      <c r="EF569" s="38"/>
      <c r="EG569" s="38"/>
      <c r="EH569" s="38"/>
      <c r="EI569" s="38"/>
      <c r="EJ569" s="38"/>
      <c r="EK569" s="38"/>
      <c r="EL569" s="38"/>
      <c r="EM569" s="38"/>
      <c r="EN569" s="38"/>
      <c r="ER569" s="38"/>
      <c r="ES569" s="38"/>
      <c r="ET569" s="38"/>
      <c r="EU569" s="38"/>
      <c r="EV569" s="38"/>
      <c r="EW569" s="38"/>
      <c r="EX569" s="38"/>
      <c r="EY569" s="38"/>
      <c r="EZ569" s="38"/>
      <c r="FP569" s="38"/>
      <c r="FQ569" s="38"/>
      <c r="FR569" s="38"/>
      <c r="FS569" s="38"/>
      <c r="FT569" s="38"/>
      <c r="FU569" s="38"/>
      <c r="FV569" s="38"/>
      <c r="GL569" s="38"/>
      <c r="GM569" s="38"/>
      <c r="GN569" s="38"/>
      <c r="GO569" s="38"/>
      <c r="GP569" s="38"/>
      <c r="GQ569" s="38"/>
      <c r="GR569" s="38"/>
      <c r="GS569" s="38">
        <v>0</v>
      </c>
      <c r="GT569" s="38"/>
      <c r="GU569" s="38"/>
      <c r="HF569">
        <v>0</v>
      </c>
    </row>
    <row r="570" spans="1:235" x14ac:dyDescent="0.25">
      <c r="A570" s="94"/>
      <c r="B570" s="97"/>
      <c r="C570" s="31" t="s">
        <v>92</v>
      </c>
      <c r="D570" s="84">
        <f t="shared" ref="D570:K570" si="182">SUM(D555:D569)</f>
        <v>2623.8022921413444</v>
      </c>
      <c r="E570" s="85">
        <f t="shared" si="182"/>
        <v>2636.4683059491804</v>
      </c>
      <c r="F570" s="85">
        <f t="shared" si="182"/>
        <v>581.9659718631525</v>
      </c>
      <c r="G570" s="85">
        <f t="shared" si="182"/>
        <v>5518.9417401937153</v>
      </c>
      <c r="H570" s="85">
        <f t="shared" si="182"/>
        <v>1.36244806023196</v>
      </c>
      <c r="I570" s="85">
        <f t="shared" si="182"/>
        <v>0</v>
      </c>
      <c r="J570" s="85">
        <f t="shared" si="182"/>
        <v>0</v>
      </c>
      <c r="K570" s="85">
        <f t="shared" si="182"/>
        <v>0</v>
      </c>
      <c r="L570" s="85">
        <f>SUM(L555:L569)</f>
        <v>0</v>
      </c>
      <c r="M570" s="85">
        <f>SUM(M555:M569)</f>
        <v>94.336710693378421</v>
      </c>
      <c r="N570" s="85">
        <f t="shared" ref="N570:S570" si="183">SUM(N555:N569)</f>
        <v>0</v>
      </c>
      <c r="O570" s="85">
        <f t="shared" si="183"/>
        <v>0</v>
      </c>
      <c r="P570" s="85">
        <f t="shared" si="183"/>
        <v>0</v>
      </c>
      <c r="Q570" s="85">
        <f t="shared" si="183"/>
        <v>0</v>
      </c>
      <c r="R570" s="85">
        <f t="shared" si="183"/>
        <v>0</v>
      </c>
      <c r="S570" s="85">
        <f t="shared" si="183"/>
        <v>0</v>
      </c>
      <c r="T570" s="85">
        <f>SUM(T555:T569)</f>
        <v>0</v>
      </c>
      <c r="U570" s="85"/>
      <c r="V570" s="84">
        <f>SUM(D570:T570)</f>
        <v>11456.877468901002</v>
      </c>
      <c r="W570" s="84">
        <f t="shared" ref="W570:AL570" si="184">SUM(W555:W569)</f>
        <v>0</v>
      </c>
      <c r="X570" s="85">
        <f t="shared" si="184"/>
        <v>0</v>
      </c>
      <c r="Y570" s="85">
        <f t="shared" si="184"/>
        <v>619.64153372835733</v>
      </c>
      <c r="Z570" s="85">
        <f t="shared" si="184"/>
        <v>7090.0028484878285</v>
      </c>
      <c r="AA570" s="85">
        <f t="shared" si="184"/>
        <v>4630.2939698057971</v>
      </c>
      <c r="AB570" s="85">
        <f t="shared" si="184"/>
        <v>29.626342240115243</v>
      </c>
      <c r="AC570" s="85">
        <f t="shared" si="184"/>
        <v>0</v>
      </c>
      <c r="AD570" s="85">
        <f t="shared" si="184"/>
        <v>21750.000263630493</v>
      </c>
      <c r="AE570" s="85">
        <f t="shared" si="184"/>
        <v>0</v>
      </c>
      <c r="AF570" s="85">
        <f t="shared" si="184"/>
        <v>1462.5833899293286</v>
      </c>
      <c r="AG570" s="85">
        <f t="shared" si="184"/>
        <v>90.089633631469852</v>
      </c>
      <c r="AH570" s="85">
        <f t="shared" si="184"/>
        <v>0</v>
      </c>
      <c r="AI570" s="85">
        <f t="shared" si="184"/>
        <v>0</v>
      </c>
      <c r="AJ570" s="85">
        <f t="shared" si="184"/>
        <v>0</v>
      </c>
      <c r="AK570" s="85">
        <f t="shared" si="184"/>
        <v>27680.125875110374</v>
      </c>
      <c r="AL570" s="85">
        <f t="shared" si="184"/>
        <v>0</v>
      </c>
      <c r="AM570" s="85">
        <f>SUM(AM555:AM569)</f>
        <v>16581.353915349926</v>
      </c>
      <c r="AN570" s="84">
        <f>SUM(W570:AM570)</f>
        <v>79933.717771913682</v>
      </c>
      <c r="AO570" s="86">
        <f>+AN570+V570</f>
        <v>91390.595240814684</v>
      </c>
      <c r="AP570" s="38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CJ570">
        <v>0</v>
      </c>
      <c r="DA570">
        <v>0</v>
      </c>
      <c r="DG570" s="38"/>
      <c r="DH570" s="38"/>
      <c r="DI570" s="38"/>
      <c r="DJ570" s="38"/>
      <c r="DK570" s="38"/>
      <c r="DL570" s="38"/>
      <c r="DM570" s="38"/>
      <c r="DN570" s="38">
        <v>0</v>
      </c>
      <c r="DO570" s="38"/>
      <c r="DQ570" s="38"/>
      <c r="DR570" s="38"/>
      <c r="DS570" s="38"/>
      <c r="DT570" s="38"/>
      <c r="DU570" s="38"/>
      <c r="DV570" s="38"/>
      <c r="DW570" s="38"/>
      <c r="DX570" s="38"/>
      <c r="DY570" s="38"/>
      <c r="DZ570" s="38"/>
      <c r="EA570" s="38">
        <v>0</v>
      </c>
      <c r="EB570" s="38"/>
      <c r="ER570" s="38"/>
      <c r="ES570" s="38"/>
      <c r="ET570" s="38"/>
      <c r="EU570" s="38"/>
      <c r="EV570" s="38"/>
      <c r="EW570" s="38"/>
      <c r="EX570" s="38"/>
      <c r="EY570" s="38"/>
      <c r="EZ570" s="38"/>
      <c r="FD570" s="38"/>
      <c r="FE570" s="38"/>
      <c r="FF570" s="38"/>
      <c r="FG570" s="38"/>
      <c r="FH570" s="38"/>
      <c r="FI570" s="38"/>
      <c r="FJ570" s="38"/>
      <c r="FK570" s="38"/>
      <c r="FL570" s="38"/>
      <c r="FP570" s="38"/>
      <c r="FQ570" s="38"/>
      <c r="FR570" s="38"/>
      <c r="FS570" s="38"/>
      <c r="FT570" s="38"/>
      <c r="FU570" s="38"/>
      <c r="FV570" s="38"/>
      <c r="GL570" s="38"/>
      <c r="GM570" s="38"/>
      <c r="GO570" s="38"/>
      <c r="GP570" s="38"/>
      <c r="GQ570" s="38"/>
      <c r="GR570" s="38"/>
      <c r="GS570" s="38">
        <v>0</v>
      </c>
      <c r="GT570" s="38"/>
      <c r="GU570" s="38"/>
      <c r="HF570">
        <v>0</v>
      </c>
    </row>
    <row r="571" spans="1:235" x14ac:dyDescent="0.25">
      <c r="D571" s="38">
        <f>+D570+D592-D328</f>
        <v>0</v>
      </c>
      <c r="E571" s="38">
        <f t="shared" ref="E571:F571" si="185">+E570+E592-E328</f>
        <v>0</v>
      </c>
      <c r="F571" s="38">
        <f t="shared" si="185"/>
        <v>0</v>
      </c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CJ571">
        <v>0</v>
      </c>
      <c r="DA571">
        <v>0</v>
      </c>
      <c r="DG571" s="38"/>
      <c r="DH571" s="38"/>
      <c r="DI571" s="38"/>
      <c r="DJ571" s="38"/>
      <c r="DK571" s="38"/>
      <c r="DL571" s="38"/>
      <c r="DM571" s="38"/>
      <c r="DN571" s="38">
        <v>0</v>
      </c>
      <c r="DO571" s="38"/>
      <c r="DQ571" s="38"/>
      <c r="DR571" s="38"/>
      <c r="DS571" s="38"/>
      <c r="DT571" s="38"/>
      <c r="DU571" s="38"/>
      <c r="DV571" s="38"/>
      <c r="DW571" s="38"/>
      <c r="DX571" s="38"/>
      <c r="DY571" s="38"/>
      <c r="DZ571" s="38"/>
      <c r="EA571" s="38">
        <v>0</v>
      </c>
      <c r="EB571" s="38"/>
      <c r="ER571" s="38"/>
      <c r="ES571" s="38"/>
      <c r="ET571" s="38"/>
      <c r="EU571" s="38"/>
      <c r="EV571" s="38"/>
      <c r="EW571" s="38"/>
      <c r="EX571" s="38"/>
      <c r="EY571" s="38"/>
      <c r="EZ571" s="38"/>
      <c r="FD571" s="38"/>
      <c r="FE571" s="38"/>
      <c r="FF571" s="38"/>
      <c r="FG571" s="38"/>
      <c r="FH571" s="38"/>
      <c r="FI571" s="38"/>
      <c r="FJ571" s="38"/>
      <c r="FK571" s="38"/>
      <c r="FL571" s="38"/>
      <c r="FP571" s="38"/>
      <c r="FQ571" s="38"/>
      <c r="FR571" s="38"/>
      <c r="FS571" s="38"/>
      <c r="FT571" s="38"/>
      <c r="FU571" s="38"/>
      <c r="FV571" s="38"/>
      <c r="GL571" s="38"/>
      <c r="GM571" s="38"/>
      <c r="GN571" s="38"/>
      <c r="GO571" s="38"/>
      <c r="GP571" s="38"/>
      <c r="GQ571" s="38"/>
      <c r="GR571" s="38"/>
      <c r="GS571" s="38">
        <v>0</v>
      </c>
      <c r="GT571" s="38"/>
      <c r="GU571" s="38"/>
      <c r="HF571">
        <v>0</v>
      </c>
    </row>
    <row r="572" spans="1:235" x14ac:dyDescent="0.25"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CJ572">
        <v>0</v>
      </c>
      <c r="DA572">
        <v>0</v>
      </c>
      <c r="DG572" s="38"/>
      <c r="DH572" s="38"/>
      <c r="DI572" s="38"/>
      <c r="DJ572" s="38"/>
      <c r="DK572" s="38"/>
      <c r="DL572" s="38"/>
      <c r="DM572" s="38"/>
      <c r="DN572" s="38">
        <v>0</v>
      </c>
      <c r="DO572" s="38"/>
      <c r="DQ572" s="38"/>
      <c r="DR572" s="38"/>
      <c r="DS572" s="38"/>
      <c r="DT572" s="38"/>
      <c r="DU572" s="38"/>
      <c r="DV572" s="38"/>
      <c r="DW572" s="38"/>
      <c r="DX572" s="38"/>
      <c r="DY572" s="38"/>
      <c r="DZ572" s="38"/>
      <c r="EA572" s="38">
        <v>0</v>
      </c>
      <c r="EB572" s="38"/>
      <c r="EF572" s="38"/>
      <c r="EG572" s="38"/>
      <c r="EH572" s="38"/>
      <c r="EI572" s="38"/>
      <c r="EJ572" s="38"/>
      <c r="EK572" s="38"/>
      <c r="EL572" s="38"/>
      <c r="EM572" s="38"/>
      <c r="EN572" s="38"/>
      <c r="ER572" s="38"/>
      <c r="ES572" s="38"/>
      <c r="ET572" s="38"/>
      <c r="EU572" s="38"/>
      <c r="EV572" s="38"/>
      <c r="EW572" s="38"/>
      <c r="EX572" s="38"/>
      <c r="EY572" s="38"/>
      <c r="EZ572" s="38"/>
      <c r="FD572" s="38"/>
      <c r="FE572" s="38"/>
      <c r="FF572" s="38"/>
      <c r="FG572" s="38"/>
      <c r="FH572" s="38"/>
      <c r="FI572" s="38"/>
      <c r="FJ572" s="38"/>
      <c r="FK572" s="38"/>
      <c r="FL572" s="38"/>
      <c r="FP572" s="38"/>
      <c r="FQ572" s="38"/>
      <c r="FR572" s="38"/>
      <c r="FS572" s="38"/>
      <c r="FT572" s="38"/>
      <c r="FU572" s="38"/>
      <c r="FV572" s="38"/>
      <c r="GL572" s="38"/>
      <c r="GM572" s="38"/>
      <c r="GN572" s="38"/>
      <c r="GO572" s="38"/>
      <c r="GP572" s="38"/>
      <c r="GQ572" s="38"/>
      <c r="GR572" s="38"/>
      <c r="GS572" s="38">
        <v>0</v>
      </c>
      <c r="GT572" s="38"/>
      <c r="GU572" s="38"/>
      <c r="HF572">
        <v>0</v>
      </c>
    </row>
    <row r="573" spans="1:235" ht="15.75" thickBot="1" x14ac:dyDescent="0.3">
      <c r="A573" s="1"/>
      <c r="B573" s="99" t="s">
        <v>163</v>
      </c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Q573" t="s">
        <v>128</v>
      </c>
      <c r="CJ573">
        <v>0</v>
      </c>
      <c r="DA573">
        <v>0</v>
      </c>
      <c r="DG573" s="38"/>
      <c r="DH573" s="38"/>
      <c r="DI573" s="38"/>
      <c r="DJ573" s="38"/>
      <c r="DK573" s="38"/>
      <c r="DL573" s="38"/>
      <c r="DM573" s="38"/>
      <c r="DN573" s="38">
        <v>0</v>
      </c>
      <c r="DO573" s="38"/>
      <c r="DQ573" s="38"/>
      <c r="DR573" s="38"/>
      <c r="DS573" s="38"/>
      <c r="DT573" s="38"/>
      <c r="DU573" s="38"/>
      <c r="DV573" s="38"/>
      <c r="DW573" s="38"/>
      <c r="DX573" s="38"/>
      <c r="DY573" s="38"/>
      <c r="DZ573" s="38"/>
      <c r="EA573" s="38">
        <v>0</v>
      </c>
      <c r="EB573" s="38"/>
      <c r="EF573" s="38"/>
      <c r="EG573" s="38"/>
      <c r="EH573" s="38"/>
      <c r="EI573" s="38"/>
      <c r="EJ573" s="38"/>
      <c r="EK573" s="38"/>
      <c r="EL573" s="38"/>
      <c r="EM573" s="38"/>
      <c r="EN573" s="38"/>
      <c r="FD573" s="38"/>
      <c r="FE573" s="38"/>
      <c r="FF573" s="38"/>
      <c r="FG573" s="38"/>
      <c r="FH573" s="38"/>
      <c r="FI573" s="38"/>
      <c r="FJ573" s="38"/>
      <c r="FK573" s="38"/>
      <c r="FL573" s="38"/>
      <c r="FP573" s="38"/>
      <c r="FQ573" s="38"/>
      <c r="FR573" s="38"/>
      <c r="FS573" s="38"/>
      <c r="FT573" s="38"/>
      <c r="FU573" s="38"/>
      <c r="FV573" s="38"/>
      <c r="GL573" s="38"/>
      <c r="GM573" s="38"/>
      <c r="GN573" s="38"/>
      <c r="GO573" s="38"/>
      <c r="GP573" s="38"/>
      <c r="GQ573" s="38"/>
      <c r="GR573" s="38"/>
      <c r="GS573" s="38">
        <v>0</v>
      </c>
      <c r="GT573" s="38"/>
      <c r="GU573" s="38"/>
      <c r="HF573">
        <v>0</v>
      </c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  <c r="HZ573" s="43"/>
      <c r="IA573" s="43"/>
    </row>
    <row r="574" spans="1:235" ht="15" customHeight="1" x14ac:dyDescent="0.25">
      <c r="A574" s="2"/>
      <c r="B574" s="3"/>
      <c r="C574" s="4"/>
      <c r="D574" s="88" t="s">
        <v>0</v>
      </c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9"/>
      <c r="W574" s="90" t="s">
        <v>1</v>
      </c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2"/>
      <c r="AO574" s="5"/>
      <c r="AQ574" s="38" t="s">
        <v>155</v>
      </c>
      <c r="AR574" s="38"/>
      <c r="AS574" s="38" t="s">
        <v>95</v>
      </c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F574" s="38" t="s">
        <v>155</v>
      </c>
      <c r="BG574" s="38"/>
      <c r="BH574" s="38"/>
      <c r="BI574" s="38" t="s">
        <v>95</v>
      </c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U574" t="s">
        <v>155</v>
      </c>
      <c r="BW574" t="s">
        <v>95</v>
      </c>
      <c r="CP574" t="s">
        <v>155</v>
      </c>
      <c r="CR574" t="s">
        <v>95</v>
      </c>
      <c r="DA574">
        <v>0</v>
      </c>
      <c r="DE574" t="s">
        <v>155</v>
      </c>
      <c r="DG574" t="s">
        <v>95</v>
      </c>
      <c r="DN574">
        <v>0</v>
      </c>
      <c r="DQ574" s="38" t="s">
        <v>155</v>
      </c>
      <c r="DR574" s="38"/>
      <c r="DS574" s="38" t="s">
        <v>95</v>
      </c>
      <c r="DT574" s="38"/>
      <c r="DU574" s="38"/>
      <c r="DV574" s="38"/>
      <c r="DW574" s="38"/>
      <c r="DX574" s="38"/>
      <c r="DY574" s="38"/>
      <c r="DZ574" s="38"/>
      <c r="EA574" s="38"/>
      <c r="EB574" s="38"/>
      <c r="ED574" t="s">
        <v>155</v>
      </c>
      <c r="EF574" t="s">
        <v>95</v>
      </c>
      <c r="EP574" s="67" t="s">
        <v>155</v>
      </c>
      <c r="EQ574" s="67"/>
      <c r="ER574" s="67" t="s">
        <v>95</v>
      </c>
      <c r="ES574" s="67"/>
      <c r="ET574" s="67"/>
      <c r="EU574" s="67"/>
      <c r="EV574" s="67"/>
      <c r="EW574" s="67"/>
      <c r="EX574" s="67"/>
      <c r="EY574" s="67"/>
      <c r="EZ574" s="67"/>
      <c r="FB574" t="s">
        <v>155</v>
      </c>
      <c r="FD574" t="s">
        <v>95</v>
      </c>
      <c r="GK574" t="s">
        <v>155</v>
      </c>
      <c r="GM574" t="s">
        <v>95</v>
      </c>
      <c r="GW574" t="s">
        <v>155</v>
      </c>
      <c r="GY574" t="s">
        <v>95</v>
      </c>
      <c r="HF574">
        <v>0</v>
      </c>
      <c r="HI574" s="43"/>
      <c r="HJ574" s="43"/>
      <c r="HK574" s="43"/>
      <c r="HL574" s="43"/>
      <c r="HM574" s="43"/>
      <c r="HN574" s="43"/>
      <c r="HO574" s="43"/>
      <c r="HP574" s="43"/>
      <c r="HQ574" s="43"/>
      <c r="HR574" s="52" t="s">
        <v>94</v>
      </c>
      <c r="HS574" s="52"/>
      <c r="HT574" s="52" t="s">
        <v>95</v>
      </c>
      <c r="HU574" s="52"/>
      <c r="HV574" s="43"/>
      <c r="HW574" s="43" t="s">
        <v>94</v>
      </c>
      <c r="HX574" s="43"/>
      <c r="HY574" s="43" t="s">
        <v>95</v>
      </c>
      <c r="HZ574" s="43"/>
      <c r="IA574" s="43"/>
    </row>
    <row r="575" spans="1:235" s="43" customFormat="1" ht="15" customHeight="1" x14ac:dyDescent="0.25">
      <c r="A575" s="2"/>
      <c r="B575" s="2" t="str">
        <f>+AQ574</f>
        <v>PROVINCIA DE LIMA</v>
      </c>
      <c r="C575" s="6"/>
      <c r="D575" s="53" t="s">
        <v>2</v>
      </c>
      <c r="E575" s="54" t="s">
        <v>3</v>
      </c>
      <c r="F575" s="54" t="s">
        <v>4</v>
      </c>
      <c r="G575" s="54" t="s">
        <v>5</v>
      </c>
      <c r="H575" s="54" t="s">
        <v>6</v>
      </c>
      <c r="I575" s="54" t="s">
        <v>7</v>
      </c>
      <c r="J575" s="54" t="s">
        <v>8</v>
      </c>
      <c r="K575" s="54" t="s">
        <v>9</v>
      </c>
      <c r="L575" s="54" t="s">
        <v>10</v>
      </c>
      <c r="M575" s="54" t="s">
        <v>11</v>
      </c>
      <c r="N575" s="54" t="s">
        <v>12</v>
      </c>
      <c r="O575" s="54" t="s">
        <v>13</v>
      </c>
      <c r="P575" s="54" t="s">
        <v>14</v>
      </c>
      <c r="Q575" s="54" t="s">
        <v>15</v>
      </c>
      <c r="R575" s="54" t="s">
        <v>16</v>
      </c>
      <c r="S575" s="54" t="s">
        <v>17</v>
      </c>
      <c r="T575" s="54" t="s">
        <v>18</v>
      </c>
      <c r="U575" s="55" t="s">
        <v>19</v>
      </c>
      <c r="V575" s="56" t="s">
        <v>20</v>
      </c>
      <c r="W575" s="53" t="s">
        <v>21</v>
      </c>
      <c r="X575" s="54" t="s">
        <v>22</v>
      </c>
      <c r="Y575" s="54" t="s">
        <v>23</v>
      </c>
      <c r="Z575" s="54" t="s">
        <v>24</v>
      </c>
      <c r="AA575" s="54" t="s">
        <v>25</v>
      </c>
      <c r="AB575" s="54" t="s">
        <v>26</v>
      </c>
      <c r="AC575" s="54" t="s">
        <v>27</v>
      </c>
      <c r="AD575" s="54" t="s">
        <v>28</v>
      </c>
      <c r="AE575" s="54" t="s">
        <v>29</v>
      </c>
      <c r="AF575" s="54" t="s">
        <v>30</v>
      </c>
      <c r="AG575" s="54" t="s">
        <v>31</v>
      </c>
      <c r="AH575" s="54" t="s">
        <v>32</v>
      </c>
      <c r="AI575" s="54" t="s">
        <v>33</v>
      </c>
      <c r="AJ575" s="54" t="s">
        <v>34</v>
      </c>
      <c r="AK575" s="54" t="s">
        <v>35</v>
      </c>
      <c r="AL575" s="54" t="s">
        <v>36</v>
      </c>
      <c r="AM575" s="54" t="s">
        <v>37</v>
      </c>
      <c r="AN575" s="57" t="s">
        <v>38</v>
      </c>
      <c r="AO575" s="57" t="s">
        <v>39</v>
      </c>
      <c r="AQ575" s="52"/>
      <c r="AR575" s="52"/>
      <c r="AS575" s="52" t="s">
        <v>106</v>
      </c>
      <c r="AT575" s="52" t="s">
        <v>72</v>
      </c>
      <c r="AU575" s="52" t="s">
        <v>96</v>
      </c>
      <c r="AV575" s="52" t="s">
        <v>43</v>
      </c>
      <c r="AW575" s="52" t="s">
        <v>107</v>
      </c>
      <c r="AX575" s="52" t="s">
        <v>97</v>
      </c>
      <c r="AY575" s="52" t="s">
        <v>98</v>
      </c>
      <c r="AZ575" s="52" t="s">
        <v>99</v>
      </c>
      <c r="BA575" s="52" t="s">
        <v>44</v>
      </c>
      <c r="BB575" s="52" t="s">
        <v>129</v>
      </c>
      <c r="BC575" s="52" t="s">
        <v>101</v>
      </c>
      <c r="BD575" s="52" t="s">
        <v>76</v>
      </c>
      <c r="BF575" s="52" t="s">
        <v>77</v>
      </c>
      <c r="BG575" s="52"/>
      <c r="BH575" s="52" t="s">
        <v>106</v>
      </c>
      <c r="BI575" s="52" t="s">
        <v>96</v>
      </c>
      <c r="BJ575" s="52" t="s">
        <v>72</v>
      </c>
      <c r="BK575" s="52" t="s">
        <v>43</v>
      </c>
      <c r="BL575" s="52" t="s">
        <v>61</v>
      </c>
      <c r="BM575" s="52" t="s">
        <v>97</v>
      </c>
      <c r="BN575" s="52" t="s">
        <v>110</v>
      </c>
      <c r="BO575" s="52" t="s">
        <v>67</v>
      </c>
      <c r="BP575" s="52" t="s">
        <v>98</v>
      </c>
      <c r="BQ575" s="52" t="s">
        <v>99</v>
      </c>
      <c r="BR575" s="52" t="s">
        <v>63</v>
      </c>
      <c r="BS575" s="52" t="s">
        <v>76</v>
      </c>
      <c r="BU575" s="43" t="s">
        <v>116</v>
      </c>
      <c r="BW575" s="43" t="s">
        <v>74</v>
      </c>
      <c r="BX575" s="43" t="s">
        <v>96</v>
      </c>
      <c r="BY575" s="43" t="s">
        <v>72</v>
      </c>
      <c r="BZ575" s="43" t="s">
        <v>43</v>
      </c>
      <c r="CA575" s="43" t="s">
        <v>61</v>
      </c>
      <c r="CB575" s="43" t="s">
        <v>110</v>
      </c>
      <c r="CC575" s="43" t="s">
        <v>111</v>
      </c>
      <c r="CD575" s="43" t="s">
        <v>112</v>
      </c>
      <c r="CE575" s="43" t="s">
        <v>59</v>
      </c>
      <c r="CF575" s="43" t="s">
        <v>97</v>
      </c>
      <c r="CG575" s="43" t="s">
        <v>113</v>
      </c>
      <c r="CH575" s="43" t="s">
        <v>68</v>
      </c>
      <c r="CI575" s="43" t="s">
        <v>98</v>
      </c>
      <c r="CJ575" s="43" t="s">
        <v>99</v>
      </c>
      <c r="CK575" s="43" t="s">
        <v>63</v>
      </c>
      <c r="CL575" s="43" t="s">
        <v>114</v>
      </c>
      <c r="CM575" s="43" t="s">
        <v>115</v>
      </c>
      <c r="CN575" s="43" t="s">
        <v>76</v>
      </c>
      <c r="CO575"/>
      <c r="CP575" s="43" t="s">
        <v>77</v>
      </c>
      <c r="CR575" s="43" t="s">
        <v>106</v>
      </c>
      <c r="CS575" s="43" t="s">
        <v>96</v>
      </c>
      <c r="CT575" s="43" t="s">
        <v>72</v>
      </c>
      <c r="CU575" s="43" t="s">
        <v>43</v>
      </c>
      <c r="CV575" s="43" t="s">
        <v>61</v>
      </c>
      <c r="CW575" s="43" t="s">
        <v>97</v>
      </c>
      <c r="CX575" s="43" t="s">
        <v>113</v>
      </c>
      <c r="CY575" s="43" t="s">
        <v>68</v>
      </c>
      <c r="CZ575" s="43" t="s">
        <v>98</v>
      </c>
      <c r="DA575" s="43" t="s">
        <v>99</v>
      </c>
      <c r="DB575" s="43" t="s">
        <v>63</v>
      </c>
      <c r="DC575" s="43" t="s">
        <v>76</v>
      </c>
      <c r="DD575"/>
      <c r="DE575" s="43" t="s">
        <v>77</v>
      </c>
      <c r="DG575" s="43" t="s">
        <v>106</v>
      </c>
      <c r="DH575" s="43" t="s">
        <v>96</v>
      </c>
      <c r="DI575" s="43" t="s">
        <v>72</v>
      </c>
      <c r="DJ575" s="43" t="s">
        <v>43</v>
      </c>
      <c r="DK575" s="43" t="s">
        <v>61</v>
      </c>
      <c r="DL575" s="43" t="s">
        <v>97</v>
      </c>
      <c r="DM575" s="43" t="s">
        <v>98</v>
      </c>
      <c r="DN575" s="43" t="s">
        <v>99</v>
      </c>
      <c r="DO575" s="43" t="s">
        <v>76</v>
      </c>
      <c r="DP575"/>
      <c r="DQ575" s="52" t="s">
        <v>77</v>
      </c>
      <c r="DR575" s="52"/>
      <c r="DS575" s="52" t="s">
        <v>106</v>
      </c>
      <c r="DT575" s="52" t="s">
        <v>96</v>
      </c>
      <c r="DU575" s="52" t="s">
        <v>72</v>
      </c>
      <c r="DV575" s="52" t="s">
        <v>43</v>
      </c>
      <c r="DW575" s="52" t="s">
        <v>61</v>
      </c>
      <c r="DX575" s="52" t="s">
        <v>45</v>
      </c>
      <c r="DY575" s="52" t="s">
        <v>97</v>
      </c>
      <c r="DZ575" s="52" t="s">
        <v>98</v>
      </c>
      <c r="EA575" s="52" t="s">
        <v>99</v>
      </c>
      <c r="EB575" s="52" t="s">
        <v>76</v>
      </c>
      <c r="EC575"/>
      <c r="ED575" s="43" t="s">
        <v>77</v>
      </c>
      <c r="EF575" s="43" t="s">
        <v>106</v>
      </c>
      <c r="EG575" s="43" t="s">
        <v>96</v>
      </c>
      <c r="EH575" s="43" t="s">
        <v>72</v>
      </c>
      <c r="EI575" s="43" t="s">
        <v>43</v>
      </c>
      <c r="EJ575" s="43" t="s">
        <v>61</v>
      </c>
      <c r="EK575" s="43" t="s">
        <v>97</v>
      </c>
      <c r="EL575" s="43" t="s">
        <v>98</v>
      </c>
      <c r="EM575" s="43" t="s">
        <v>99</v>
      </c>
      <c r="EN575" s="43" t="s">
        <v>76</v>
      </c>
      <c r="EP575" s="68" t="s">
        <v>77</v>
      </c>
      <c r="EQ575" s="68"/>
      <c r="ER575" s="58" t="s">
        <v>106</v>
      </c>
      <c r="ES575" s="58" t="s">
        <v>96</v>
      </c>
      <c r="ET575" s="58" t="s">
        <v>63</v>
      </c>
      <c r="EU575" s="58" t="s">
        <v>43</v>
      </c>
      <c r="EV575" s="58" t="s">
        <v>125</v>
      </c>
      <c r="EW575" s="58" t="s">
        <v>97</v>
      </c>
      <c r="EX575" s="58" t="s">
        <v>98</v>
      </c>
      <c r="EY575" s="58" t="s">
        <v>99</v>
      </c>
      <c r="EZ575" s="58" t="s">
        <v>76</v>
      </c>
      <c r="FB575" s="43" t="s">
        <v>77</v>
      </c>
      <c r="FD575" s="43" t="s">
        <v>106</v>
      </c>
      <c r="FE575" s="43" t="s">
        <v>96</v>
      </c>
      <c r="FF575" s="43" t="s">
        <v>72</v>
      </c>
      <c r="FG575" s="43" t="s">
        <v>43</v>
      </c>
      <c r="FH575" s="43" t="s">
        <v>61</v>
      </c>
      <c r="FI575" s="43" t="s">
        <v>97</v>
      </c>
      <c r="FJ575" s="43" t="s">
        <v>98</v>
      </c>
      <c r="FK575" s="43" t="s">
        <v>99</v>
      </c>
      <c r="FL575" s="43" t="s">
        <v>76</v>
      </c>
      <c r="GK575" s="43" t="s">
        <v>116</v>
      </c>
      <c r="GM575" s="43" t="s">
        <v>74</v>
      </c>
      <c r="GN575" s="43" t="s">
        <v>96</v>
      </c>
      <c r="GO575" s="43" t="s">
        <v>72</v>
      </c>
      <c r="GP575" s="43" t="s">
        <v>43</v>
      </c>
      <c r="GQ575" s="43" t="s">
        <v>61</v>
      </c>
      <c r="GR575" s="43" t="s">
        <v>98</v>
      </c>
      <c r="GS575" s="43" t="s">
        <v>99</v>
      </c>
      <c r="GT575" s="43" t="s">
        <v>63</v>
      </c>
      <c r="GU575" s="43" t="s">
        <v>76</v>
      </c>
      <c r="GV575"/>
      <c r="GW575" s="43" t="s">
        <v>116</v>
      </c>
      <c r="GY575" s="43" t="s">
        <v>106</v>
      </c>
      <c r="GZ575" s="43" t="s">
        <v>96</v>
      </c>
      <c r="HA575" s="43" t="s">
        <v>72</v>
      </c>
      <c r="HB575" s="43" t="s">
        <v>43</v>
      </c>
      <c r="HC575" s="43" t="s">
        <v>61</v>
      </c>
      <c r="HD575" s="43" t="s">
        <v>67</v>
      </c>
      <c r="HE575" s="43" t="s">
        <v>98</v>
      </c>
      <c r="HF575" s="43" t="s">
        <v>99</v>
      </c>
      <c r="HG575" s="43" t="s">
        <v>76</v>
      </c>
      <c r="HH575"/>
      <c r="HR575" s="52" t="s">
        <v>116</v>
      </c>
      <c r="HS575" s="52"/>
      <c r="HT575" s="52" t="s">
        <v>125</v>
      </c>
      <c r="HU575" s="52" t="s">
        <v>76</v>
      </c>
      <c r="HW575" s="43" t="s">
        <v>116</v>
      </c>
      <c r="HY575" s="43" t="s">
        <v>74</v>
      </c>
      <c r="HZ575" s="43" t="s">
        <v>99</v>
      </c>
      <c r="IA575" s="43" t="s">
        <v>76</v>
      </c>
    </row>
    <row r="576" spans="1:235" ht="27" x14ac:dyDescent="0.25">
      <c r="A576" s="12"/>
      <c r="B576" s="13"/>
      <c r="C576" s="14"/>
      <c r="D576" s="15" t="s">
        <v>40</v>
      </c>
      <c r="E576" s="16" t="s">
        <v>41</v>
      </c>
      <c r="F576" s="16" t="s">
        <v>42</v>
      </c>
      <c r="G576" s="16" t="s">
        <v>43</v>
      </c>
      <c r="H576" s="16" t="s">
        <v>44</v>
      </c>
      <c r="I576" s="17" t="s">
        <v>45</v>
      </c>
      <c r="J576" s="17" t="s">
        <v>46</v>
      </c>
      <c r="K576" s="16" t="s">
        <v>47</v>
      </c>
      <c r="L576" s="16" t="s">
        <v>48</v>
      </c>
      <c r="M576" s="16" t="s">
        <v>49</v>
      </c>
      <c r="N576" s="16" t="s">
        <v>50</v>
      </c>
      <c r="O576" s="17" t="s">
        <v>51</v>
      </c>
      <c r="P576" s="17" t="s">
        <v>52</v>
      </c>
      <c r="Q576" s="16" t="s">
        <v>53</v>
      </c>
      <c r="R576" s="16" t="s">
        <v>54</v>
      </c>
      <c r="S576" s="16" t="s">
        <v>55</v>
      </c>
      <c r="T576" s="16" t="s">
        <v>56</v>
      </c>
      <c r="U576" s="18" t="s">
        <v>57</v>
      </c>
      <c r="V576" s="19" t="s">
        <v>58</v>
      </c>
      <c r="W576" s="20" t="s">
        <v>59</v>
      </c>
      <c r="X576" s="16" t="s">
        <v>60</v>
      </c>
      <c r="Y576" s="16" t="s">
        <v>61</v>
      </c>
      <c r="Z576" s="16" t="s">
        <v>62</v>
      </c>
      <c r="AA576" s="16" t="s">
        <v>63</v>
      </c>
      <c r="AB576" s="17" t="s">
        <v>64</v>
      </c>
      <c r="AC576" s="16" t="s">
        <v>65</v>
      </c>
      <c r="AD576" s="16" t="s">
        <v>178</v>
      </c>
      <c r="AE576" s="16" t="s">
        <v>179</v>
      </c>
      <c r="AF576" s="16" t="s">
        <v>67</v>
      </c>
      <c r="AG576" s="16" t="s">
        <v>68</v>
      </c>
      <c r="AH576" s="17" t="s">
        <v>69</v>
      </c>
      <c r="AI576" s="17" t="s">
        <v>70</v>
      </c>
      <c r="AJ576" s="16" t="s">
        <v>71</v>
      </c>
      <c r="AK576" s="16" t="s">
        <v>72</v>
      </c>
      <c r="AL576" s="16" t="s">
        <v>73</v>
      </c>
      <c r="AM576" s="16" t="s">
        <v>74</v>
      </c>
      <c r="AN576" s="21" t="s">
        <v>75</v>
      </c>
      <c r="AO576" s="21" t="s">
        <v>76</v>
      </c>
      <c r="AQ576" s="38" t="s">
        <v>93</v>
      </c>
      <c r="AR576" s="38" t="s">
        <v>83</v>
      </c>
      <c r="AS576" s="38">
        <v>2803.2084437743174</v>
      </c>
      <c r="AT576" s="38">
        <v>0</v>
      </c>
      <c r="AU576" s="38">
        <v>0</v>
      </c>
      <c r="AV576" s="38">
        <v>0</v>
      </c>
      <c r="AW576" s="38">
        <v>0</v>
      </c>
      <c r="AX576" s="38">
        <v>0</v>
      </c>
      <c r="AY576" s="38">
        <v>0</v>
      </c>
      <c r="AZ576" s="38">
        <v>0</v>
      </c>
      <c r="BA576" s="38">
        <v>0</v>
      </c>
      <c r="BB576" s="38">
        <v>0</v>
      </c>
      <c r="BC576" s="38">
        <v>0</v>
      </c>
      <c r="BD576" s="38">
        <v>2803.2084437743174</v>
      </c>
      <c r="BF576" s="38" t="s">
        <v>93</v>
      </c>
      <c r="BG576" s="38" t="s">
        <v>83</v>
      </c>
      <c r="BH576" s="38">
        <v>886.82722814581734</v>
      </c>
      <c r="BI576" s="38">
        <v>0</v>
      </c>
      <c r="BJ576" s="38">
        <v>0</v>
      </c>
      <c r="BK576" s="38">
        <v>0</v>
      </c>
      <c r="BL576" s="38">
        <v>0</v>
      </c>
      <c r="BM576" s="38">
        <v>0</v>
      </c>
      <c r="BN576" s="38">
        <v>0</v>
      </c>
      <c r="BO576" s="38">
        <v>0</v>
      </c>
      <c r="BP576" s="38">
        <v>0</v>
      </c>
      <c r="BQ576" s="38">
        <v>0</v>
      </c>
      <c r="BR576" s="38">
        <v>0</v>
      </c>
      <c r="BS576" s="38">
        <v>886.82722814581734</v>
      </c>
      <c r="BT576" s="38"/>
      <c r="BU576" t="s">
        <v>93</v>
      </c>
      <c r="BV576" t="s">
        <v>78</v>
      </c>
      <c r="BW576" s="38">
        <v>425.29095122175147</v>
      </c>
      <c r="BX576" s="38">
        <v>3281.7182746040135</v>
      </c>
      <c r="BY576" s="38">
        <v>6880.7008119712991</v>
      </c>
      <c r="BZ576" s="38">
        <v>2562.4619191582474</v>
      </c>
      <c r="CA576" s="38">
        <v>274.03785936057926</v>
      </c>
      <c r="CB576" s="38">
        <v>629.22122662685933</v>
      </c>
      <c r="CC576" s="38">
        <v>46.956576317447002</v>
      </c>
      <c r="CD576" s="38">
        <v>404.03693028568222</v>
      </c>
      <c r="CE576" s="38">
        <v>0</v>
      </c>
      <c r="CF576" s="38"/>
      <c r="CG576" s="38">
        <v>228.44865917266429</v>
      </c>
      <c r="CH576" s="38">
        <v>61.947347999317927</v>
      </c>
      <c r="CI576" s="38"/>
      <c r="CJ576" s="38">
        <v>1974.8808271755438</v>
      </c>
      <c r="CK576" s="38">
        <v>0</v>
      </c>
      <c r="CL576" s="38">
        <v>0</v>
      </c>
      <c r="CM576" s="38">
        <v>0</v>
      </c>
      <c r="CN576" s="38">
        <v>16769.701383893404</v>
      </c>
      <c r="CP576" t="s">
        <v>93</v>
      </c>
      <c r="CQ576" t="s">
        <v>78</v>
      </c>
      <c r="CR576" s="38">
        <v>0</v>
      </c>
      <c r="CS576" s="38">
        <v>0</v>
      </c>
      <c r="CT576" s="38">
        <v>0</v>
      </c>
      <c r="CU576" s="38">
        <v>0</v>
      </c>
      <c r="CV576" s="38">
        <v>0</v>
      </c>
      <c r="CW576" s="38">
        <v>0</v>
      </c>
      <c r="CX576" s="38">
        <v>0</v>
      </c>
      <c r="CY576" s="38">
        <v>0</v>
      </c>
      <c r="CZ576" s="38">
        <v>0</v>
      </c>
      <c r="DA576" s="38">
        <v>0</v>
      </c>
      <c r="DB576" s="38">
        <v>0</v>
      </c>
      <c r="DC576" s="38">
        <v>0</v>
      </c>
      <c r="DE576" t="s">
        <v>93</v>
      </c>
      <c r="DF576" t="s">
        <v>81</v>
      </c>
      <c r="DG576" s="38">
        <v>0</v>
      </c>
      <c r="DH576" s="38">
        <v>0</v>
      </c>
      <c r="DI576" s="38">
        <v>0</v>
      </c>
      <c r="DJ576" s="38">
        <v>0</v>
      </c>
      <c r="DK576" s="38">
        <v>0</v>
      </c>
      <c r="DL576" s="38">
        <v>0</v>
      </c>
      <c r="DM576" s="38">
        <v>0.12452000734683072</v>
      </c>
      <c r="DN576" s="38">
        <v>3.3479711950480042</v>
      </c>
      <c r="DO576" s="38">
        <f>+SUM(DG576:DN576)</f>
        <v>3.4724912023948349</v>
      </c>
      <c r="DQ576" s="38" t="s">
        <v>93</v>
      </c>
      <c r="DR576" s="38" t="s">
        <v>81</v>
      </c>
      <c r="DS576" s="38">
        <v>18.845124406837996</v>
      </c>
      <c r="DT576" s="38">
        <v>5.5965302523550906E-12</v>
      </c>
      <c r="DU576" s="38">
        <v>0</v>
      </c>
      <c r="DV576" s="38">
        <v>0</v>
      </c>
      <c r="DW576" s="38">
        <v>0</v>
      </c>
      <c r="DX576" s="38"/>
      <c r="DY576" s="38">
        <v>0</v>
      </c>
      <c r="DZ576" s="38">
        <v>0.59809777614901005</v>
      </c>
      <c r="EA576" s="38">
        <v>13.029572126393367</v>
      </c>
      <c r="EB576" s="38">
        <v>32.472794309385968</v>
      </c>
      <c r="ED576" t="s">
        <v>93</v>
      </c>
      <c r="EE576" t="s">
        <v>83</v>
      </c>
      <c r="EF576" s="38">
        <v>22.857508042420239</v>
      </c>
      <c r="EG576" s="38">
        <v>0</v>
      </c>
      <c r="EH576" s="38">
        <v>0</v>
      </c>
      <c r="EI576" s="38">
        <v>0</v>
      </c>
      <c r="EJ576" s="38">
        <v>0</v>
      </c>
      <c r="EK576" s="38">
        <v>0</v>
      </c>
      <c r="EL576" s="38">
        <v>0</v>
      </c>
      <c r="EM576" s="38">
        <v>0</v>
      </c>
      <c r="EN576" s="38">
        <v>22.857508042420239</v>
      </c>
      <c r="EP576" s="69" t="s">
        <v>93</v>
      </c>
      <c r="EQ576" s="59" t="s">
        <v>83</v>
      </c>
      <c r="ER576" s="60">
        <v>95.780944060663217</v>
      </c>
      <c r="ES576" s="61">
        <v>0</v>
      </c>
      <c r="ET576" s="61">
        <v>0</v>
      </c>
      <c r="EU576" s="61">
        <v>0</v>
      </c>
      <c r="EV576" s="61">
        <v>0</v>
      </c>
      <c r="EW576" s="61">
        <v>0</v>
      </c>
      <c r="EX576" s="61">
        <v>0</v>
      </c>
      <c r="EY576" s="61">
        <v>0</v>
      </c>
      <c r="EZ576" s="61">
        <v>95.780944060663217</v>
      </c>
      <c r="FB576" t="s">
        <v>93</v>
      </c>
      <c r="FC576" t="s">
        <v>83</v>
      </c>
      <c r="FD576" s="38">
        <v>99.381179431571681</v>
      </c>
      <c r="FE576" s="38">
        <v>0</v>
      </c>
      <c r="FF576" s="38">
        <v>0</v>
      </c>
      <c r="FG576" s="38">
        <v>0</v>
      </c>
      <c r="FH576" s="38">
        <v>0</v>
      </c>
      <c r="FI576" s="38">
        <v>0</v>
      </c>
      <c r="FJ576" s="38">
        <v>0</v>
      </c>
      <c r="FK576" s="38">
        <v>0</v>
      </c>
      <c r="FL576" s="38">
        <v>99.381179431571681</v>
      </c>
      <c r="FP576" s="38"/>
      <c r="FQ576" s="38"/>
      <c r="FR576" s="38"/>
      <c r="FS576" s="38"/>
      <c r="FT576" s="38"/>
      <c r="FU576" s="38"/>
      <c r="FV576" s="38"/>
      <c r="FZ576" s="38"/>
      <c r="GA576" s="38"/>
      <c r="GB576" s="38"/>
      <c r="GC576" s="38"/>
      <c r="GD576" s="38"/>
      <c r="GE576" s="38"/>
      <c r="GF576" s="38"/>
      <c r="GG576" s="38"/>
      <c r="GH576" s="38"/>
      <c r="GI576" s="38"/>
      <c r="GK576" t="s">
        <v>93</v>
      </c>
      <c r="GL576" s="38" t="s">
        <v>80</v>
      </c>
      <c r="GM576" s="38">
        <v>0</v>
      </c>
      <c r="GN576" s="38"/>
      <c r="GO576" s="38"/>
      <c r="GP576" s="38"/>
      <c r="GQ576" s="38"/>
      <c r="GR576" s="38"/>
      <c r="GS576" s="38"/>
      <c r="GT576" s="38"/>
      <c r="GU576" s="38">
        <v>0</v>
      </c>
      <c r="GW576" t="s">
        <v>93</v>
      </c>
      <c r="GX576" t="s">
        <v>166</v>
      </c>
      <c r="GY576" s="38">
        <v>0</v>
      </c>
      <c r="GZ576" s="38">
        <v>0</v>
      </c>
      <c r="HA576" s="38"/>
      <c r="HB576" s="38"/>
      <c r="HC576" s="38"/>
      <c r="HD576" s="38"/>
      <c r="HE576" s="38"/>
      <c r="HF576" s="38"/>
      <c r="HG576" s="38"/>
      <c r="HI576" s="43"/>
      <c r="HJ576" s="43"/>
      <c r="HK576" s="43"/>
      <c r="HL576" s="43"/>
      <c r="HM576" s="43"/>
      <c r="HN576" s="43"/>
      <c r="HO576" s="43"/>
      <c r="HP576" s="43"/>
      <c r="HQ576" s="43"/>
      <c r="HR576" s="52" t="s">
        <v>93</v>
      </c>
      <c r="HS576" s="52" t="s">
        <v>126</v>
      </c>
      <c r="HT576" s="52">
        <v>25351.423689000003</v>
      </c>
      <c r="HU576" s="52">
        <v>25351.423689000003</v>
      </c>
      <c r="HV576" s="43"/>
      <c r="HW576" s="52" t="s">
        <v>93</v>
      </c>
      <c r="HX576" s="43" t="s">
        <v>126</v>
      </c>
      <c r="HY576" s="52">
        <v>12</v>
      </c>
      <c r="HZ576" s="52">
        <v>700.93371200000013</v>
      </c>
      <c r="IA576" s="52">
        <v>712.93371200000013</v>
      </c>
    </row>
    <row r="577" spans="1:235" ht="18" customHeight="1" x14ac:dyDescent="0.25">
      <c r="A577" s="93" t="s">
        <v>77</v>
      </c>
      <c r="B577" s="96" t="s">
        <v>93</v>
      </c>
      <c r="C577" s="23" t="s">
        <v>78</v>
      </c>
      <c r="D577" s="71">
        <v>46.956576317447002</v>
      </c>
      <c r="E577" s="72">
        <v>629.22122662685933</v>
      </c>
      <c r="F577" s="72">
        <v>404.03693028568222</v>
      </c>
      <c r="G577" s="72">
        <v>2562.4619191582474</v>
      </c>
      <c r="H577" s="72"/>
      <c r="I577" s="72">
        <v>624.26170875983746</v>
      </c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>
        <v>0</v>
      </c>
      <c r="U577" s="73"/>
      <c r="V577" s="71">
        <f>SUM(D577:T577)</f>
        <v>4266.9383611480735</v>
      </c>
      <c r="W577" s="71">
        <v>0</v>
      </c>
      <c r="X577" s="72"/>
      <c r="Y577" s="72">
        <v>274.03785936057926</v>
      </c>
      <c r="Z577" s="72">
        <v>3281.7182746040135</v>
      </c>
      <c r="AA577" s="72">
        <v>0</v>
      </c>
      <c r="AB577" s="72">
        <v>0</v>
      </c>
      <c r="AC577" s="72"/>
      <c r="AD577" s="72">
        <v>1974.8808271755438</v>
      </c>
      <c r="AE577" s="72"/>
      <c r="AF577" s="72">
        <v>228.44865917266429</v>
      </c>
      <c r="AG577" s="72">
        <v>61.947347999317927</v>
      </c>
      <c r="AH577" s="72"/>
      <c r="AI577" s="72">
        <v>0</v>
      </c>
      <c r="AJ577" s="72">
        <v>0</v>
      </c>
      <c r="AK577" s="72">
        <v>6880.7008119712991</v>
      </c>
      <c r="AL577" s="72"/>
      <c r="AM577" s="72">
        <v>425.29095122175147</v>
      </c>
      <c r="AN577" s="74">
        <f>SUM(W577:AM577)</f>
        <v>13127.024731505171</v>
      </c>
      <c r="AO577" s="74">
        <f>+AN577+V577</f>
        <v>17393.963092653245</v>
      </c>
      <c r="AQ577" s="38"/>
      <c r="AR577" s="38" t="s">
        <v>103</v>
      </c>
      <c r="AS577" s="38">
        <v>700.93959102062558</v>
      </c>
      <c r="AT577" s="38">
        <v>909.12081876413401</v>
      </c>
      <c r="AU577" s="38">
        <v>8481.6580916186922</v>
      </c>
      <c r="AV577" s="38">
        <v>790.10751302044696</v>
      </c>
      <c r="AW577" s="38">
        <v>806.44952040519297</v>
      </c>
      <c r="AX577" s="38">
        <v>0</v>
      </c>
      <c r="AY577" s="38">
        <v>0</v>
      </c>
      <c r="AZ577" s="38">
        <v>0</v>
      </c>
      <c r="BA577" s="38">
        <v>0</v>
      </c>
      <c r="BB577" s="38">
        <v>0</v>
      </c>
      <c r="BC577" s="38">
        <v>0</v>
      </c>
      <c r="BD577" s="38">
        <v>11688.27553482909</v>
      </c>
      <c r="BF577" s="38"/>
      <c r="BG577" s="38" t="s">
        <v>109</v>
      </c>
      <c r="BH577" s="38">
        <v>197.16032330128158</v>
      </c>
      <c r="BI577" s="38">
        <v>742.44368374887688</v>
      </c>
      <c r="BJ577" s="38">
        <v>1883.6832600181428</v>
      </c>
      <c r="BK577" s="38">
        <v>622.53564826172794</v>
      </c>
      <c r="BL577" s="38">
        <v>179.14240203123063</v>
      </c>
      <c r="BM577" s="38">
        <v>0</v>
      </c>
      <c r="BN577" s="38">
        <v>0</v>
      </c>
      <c r="BO577" s="38">
        <v>0</v>
      </c>
      <c r="BP577" s="38">
        <v>0</v>
      </c>
      <c r="BQ577" s="38">
        <v>0</v>
      </c>
      <c r="BR577" s="38">
        <v>0</v>
      </c>
      <c r="BS577" s="38">
        <v>3624.9653173612601</v>
      </c>
      <c r="BT577" s="38"/>
      <c r="BV577" t="s">
        <v>79</v>
      </c>
      <c r="BW577" s="38">
        <v>433.74974803462089</v>
      </c>
      <c r="BX577" s="38">
        <v>0</v>
      </c>
      <c r="BY577" s="38">
        <v>0</v>
      </c>
      <c r="BZ577" s="38">
        <v>0</v>
      </c>
      <c r="CA577" s="38">
        <v>0</v>
      </c>
      <c r="CB577" s="38">
        <v>0</v>
      </c>
      <c r="CC577" s="38">
        <v>0</v>
      </c>
      <c r="CD577" s="38">
        <v>0</v>
      </c>
      <c r="CE577" s="38"/>
      <c r="CF577" s="38">
        <v>0</v>
      </c>
      <c r="CG577" s="38">
        <v>0</v>
      </c>
      <c r="CH577" s="38">
        <v>0</v>
      </c>
      <c r="CI577" s="38">
        <v>0</v>
      </c>
      <c r="CJ577" s="38">
        <v>0</v>
      </c>
      <c r="CK577" s="38"/>
      <c r="CL577" s="38"/>
      <c r="CM577" s="38"/>
      <c r="CN577" s="38">
        <v>433.74974803462089</v>
      </c>
      <c r="CQ577" t="s">
        <v>81</v>
      </c>
      <c r="CR577" s="38">
        <v>0</v>
      </c>
      <c r="CS577" s="38">
        <v>0</v>
      </c>
      <c r="CT577" s="38">
        <v>0</v>
      </c>
      <c r="CU577" s="38">
        <v>0</v>
      </c>
      <c r="CV577" s="38">
        <v>0</v>
      </c>
      <c r="CW577" s="38">
        <v>0</v>
      </c>
      <c r="CX577" s="38">
        <v>0</v>
      </c>
      <c r="CY577" s="38">
        <v>0</v>
      </c>
      <c r="CZ577" s="38">
        <v>0</v>
      </c>
      <c r="DA577" s="38">
        <v>0</v>
      </c>
      <c r="DB577" s="38">
        <v>0</v>
      </c>
      <c r="DC577" s="38">
        <v>0</v>
      </c>
      <c r="DF577" t="s">
        <v>83</v>
      </c>
      <c r="DG577" s="38">
        <v>3.5158481896230959E-4</v>
      </c>
      <c r="DH577" s="38">
        <v>0</v>
      </c>
      <c r="DI577" s="38">
        <v>0</v>
      </c>
      <c r="DJ577" s="38">
        <v>0</v>
      </c>
      <c r="DK577" s="38">
        <v>0</v>
      </c>
      <c r="DL577" s="38">
        <v>0</v>
      </c>
      <c r="DM577" s="38">
        <v>0</v>
      </c>
      <c r="DN577" s="38">
        <v>0</v>
      </c>
      <c r="DO577" s="38">
        <f t="shared" ref="DO577:DO586" si="186">+SUM(DG577:DN577)</f>
        <v>3.5158481896230959E-4</v>
      </c>
      <c r="DQ577" s="38"/>
      <c r="DR577" s="38" t="s">
        <v>83</v>
      </c>
      <c r="DS577" s="38">
        <v>1.4278774745137106</v>
      </c>
      <c r="DT577" s="38">
        <v>0</v>
      </c>
      <c r="DU577" s="38">
        <v>0</v>
      </c>
      <c r="DV577" s="38">
        <v>0</v>
      </c>
      <c r="DW577" s="38">
        <v>0</v>
      </c>
      <c r="DX577" s="38"/>
      <c r="DY577" s="38">
        <v>0</v>
      </c>
      <c r="DZ577" s="38">
        <v>0</v>
      </c>
      <c r="EA577" s="38">
        <v>0</v>
      </c>
      <c r="EB577" s="38">
        <v>1.4278774745137106</v>
      </c>
      <c r="EE577" t="s">
        <v>109</v>
      </c>
      <c r="EF577" s="38">
        <v>6.7975283498979477</v>
      </c>
      <c r="EG577" s="38">
        <v>8.8637267107980424</v>
      </c>
      <c r="EH577" s="38">
        <v>1.5507176763263726</v>
      </c>
      <c r="EI577" s="38">
        <v>0</v>
      </c>
      <c r="EJ577" s="38">
        <v>0</v>
      </c>
      <c r="EK577" s="38">
        <v>0</v>
      </c>
      <c r="EL577" s="38">
        <v>0</v>
      </c>
      <c r="EM577" s="38">
        <v>0</v>
      </c>
      <c r="EN577" s="38">
        <v>17.211972737022361</v>
      </c>
      <c r="EP577" s="69"/>
      <c r="EQ577" s="62" t="s">
        <v>109</v>
      </c>
      <c r="ER577" s="63">
        <v>27.794266553952003</v>
      </c>
      <c r="ES577" s="63">
        <v>3.0199927295999998</v>
      </c>
      <c r="ET577" s="63">
        <v>0</v>
      </c>
      <c r="EU577" s="63">
        <v>0</v>
      </c>
      <c r="EV577" s="63">
        <v>0</v>
      </c>
      <c r="EW577" s="63">
        <v>0</v>
      </c>
      <c r="EX577" s="63">
        <v>0</v>
      </c>
      <c r="EY577" s="63">
        <v>0</v>
      </c>
      <c r="EZ577" s="63">
        <v>30.814259283552001</v>
      </c>
      <c r="FC577" t="s">
        <v>109</v>
      </c>
      <c r="FD577" s="38">
        <v>122.5386048412665</v>
      </c>
      <c r="FE577" s="38">
        <v>1.6878690889304271</v>
      </c>
      <c r="FF577" s="38">
        <v>5.7915289767724145</v>
      </c>
      <c r="FG577" s="38">
        <v>0</v>
      </c>
      <c r="FH577" s="38">
        <v>0</v>
      </c>
      <c r="FI577" s="38">
        <v>0</v>
      </c>
      <c r="FJ577" s="38">
        <v>0</v>
      </c>
      <c r="FK577" s="38">
        <v>0</v>
      </c>
      <c r="FL577" s="38">
        <v>130.01800290696934</v>
      </c>
      <c r="FP577" s="38"/>
      <c r="FQ577" s="38"/>
      <c r="FR577" s="38"/>
      <c r="FS577" s="38"/>
      <c r="FT577" s="38"/>
      <c r="FU577" s="38"/>
      <c r="FV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L577" s="38" t="s">
        <v>83</v>
      </c>
      <c r="GM577" s="38">
        <v>0</v>
      </c>
      <c r="GN577" s="38"/>
      <c r="GO577" s="38"/>
      <c r="GP577" s="38"/>
      <c r="GQ577" s="38"/>
      <c r="GR577" s="38"/>
      <c r="GS577" s="38"/>
      <c r="GT577" s="38"/>
      <c r="GU577" s="38">
        <v>0</v>
      </c>
      <c r="GX577" t="s">
        <v>83</v>
      </c>
      <c r="GY577" s="38">
        <v>0</v>
      </c>
      <c r="GZ577" s="38"/>
      <c r="HA577" s="38"/>
      <c r="HB577" s="38"/>
      <c r="HC577" s="38"/>
      <c r="HD577" s="38"/>
      <c r="HE577" s="38"/>
      <c r="HF577" s="38"/>
      <c r="HG577" s="38"/>
      <c r="HI577" s="43"/>
      <c r="HJ577" s="43"/>
      <c r="HK577" s="43"/>
      <c r="HL577" s="43"/>
      <c r="HM577" s="43"/>
      <c r="HN577" s="43"/>
      <c r="HO577" s="43"/>
      <c r="HP577" s="43"/>
      <c r="HQ577" s="43"/>
      <c r="HR577" s="52"/>
      <c r="HS577" s="52" t="s">
        <v>127</v>
      </c>
      <c r="HT577" s="52">
        <v>6038.3357059999998</v>
      </c>
      <c r="HU577" s="52">
        <v>6038.3357059999998</v>
      </c>
      <c r="HV577" s="43"/>
      <c r="HW577" s="52"/>
      <c r="HX577" s="43" t="s">
        <v>127</v>
      </c>
      <c r="HY577" s="52"/>
      <c r="HZ577" s="52">
        <v>303.88751999999999</v>
      </c>
      <c r="IA577" s="52">
        <v>303.88751999999999</v>
      </c>
    </row>
    <row r="578" spans="1:235" ht="27" x14ac:dyDescent="0.25">
      <c r="A578" s="93"/>
      <c r="B578" s="96"/>
      <c r="C578" s="22" t="s">
        <v>79</v>
      </c>
      <c r="D578" s="75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7"/>
      <c r="V578" s="75">
        <f t="shared" ref="V578:V591" si="187">SUM(D578:T578)</f>
        <v>0</v>
      </c>
      <c r="W578" s="75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>
        <v>433.74974803462089</v>
      </c>
      <c r="AN578" s="78">
        <f t="shared" ref="AN578:AN591" si="188">SUM(W578:AM578)</f>
        <v>433.74974803462089</v>
      </c>
      <c r="AO578" s="78">
        <f t="shared" ref="AO578:AO591" si="189">+AN578+V578</f>
        <v>433.74974803462089</v>
      </c>
      <c r="AQ578" s="38"/>
      <c r="AR578" s="38" t="s">
        <v>86</v>
      </c>
      <c r="AS578" s="38">
        <v>0.11808966622090107</v>
      </c>
      <c r="AT578" s="38">
        <v>10.252160715249868</v>
      </c>
      <c r="AU578" s="38">
        <v>93.77284411001682</v>
      </c>
      <c r="AV578" s="38">
        <v>192.40544171355299</v>
      </c>
      <c r="AW578" s="38">
        <v>26.099781263845301</v>
      </c>
      <c r="AX578" s="38">
        <v>0</v>
      </c>
      <c r="AY578" s="38">
        <v>0</v>
      </c>
      <c r="AZ578" s="38">
        <v>0</v>
      </c>
      <c r="BA578" s="38">
        <v>0</v>
      </c>
      <c r="BB578" s="38">
        <v>0</v>
      </c>
      <c r="BC578" s="38">
        <v>0</v>
      </c>
      <c r="BD578" s="38">
        <v>322.64831746888592</v>
      </c>
      <c r="BF578" s="38"/>
      <c r="BG578" s="38" t="s">
        <v>85</v>
      </c>
      <c r="BH578" s="38">
        <v>394.56514352099657</v>
      </c>
      <c r="BI578" s="38">
        <v>0</v>
      </c>
      <c r="BJ578" s="38">
        <v>0</v>
      </c>
      <c r="BK578" s="38">
        <v>0</v>
      </c>
      <c r="BL578" s="38">
        <v>0</v>
      </c>
      <c r="BM578" s="38">
        <v>0</v>
      </c>
      <c r="BN578" s="38">
        <v>0</v>
      </c>
      <c r="BO578" s="38">
        <v>0</v>
      </c>
      <c r="BP578" s="38">
        <v>0</v>
      </c>
      <c r="BQ578" s="38">
        <v>0</v>
      </c>
      <c r="BR578" s="38">
        <v>0</v>
      </c>
      <c r="BS578" s="38">
        <v>394.56514352099657</v>
      </c>
      <c r="BT578" s="38"/>
      <c r="BV578" t="s">
        <v>80</v>
      </c>
      <c r="BW578" s="38">
        <v>251.76450460340214</v>
      </c>
      <c r="BX578" s="38">
        <v>0</v>
      </c>
      <c r="BY578" s="38">
        <v>0</v>
      </c>
      <c r="BZ578" s="38">
        <v>0</v>
      </c>
      <c r="CA578" s="38">
        <v>0</v>
      </c>
      <c r="CB578" s="38">
        <v>0</v>
      </c>
      <c r="CC578" s="38">
        <v>0</v>
      </c>
      <c r="CD578" s="38">
        <v>0</v>
      </c>
      <c r="CE578" s="38"/>
      <c r="CF578" s="38">
        <v>0</v>
      </c>
      <c r="CG578" s="38">
        <v>0</v>
      </c>
      <c r="CH578" s="38">
        <v>0</v>
      </c>
      <c r="CI578" s="38">
        <v>0</v>
      </c>
      <c r="CJ578" s="38">
        <v>0</v>
      </c>
      <c r="CK578" s="38"/>
      <c r="CL578" s="38"/>
      <c r="CM578" s="38"/>
      <c r="CN578" s="38">
        <v>251.76450460340214</v>
      </c>
      <c r="CQ578" t="s">
        <v>83</v>
      </c>
      <c r="CR578" s="38">
        <v>0</v>
      </c>
      <c r="CS578" s="38">
        <v>0</v>
      </c>
      <c r="CT578" s="38">
        <v>0</v>
      </c>
      <c r="CU578" s="38">
        <v>0</v>
      </c>
      <c r="CV578" s="38">
        <v>0</v>
      </c>
      <c r="CW578" s="38">
        <v>0</v>
      </c>
      <c r="CX578" s="38">
        <v>0</v>
      </c>
      <c r="CY578" s="38">
        <v>0</v>
      </c>
      <c r="CZ578" s="38">
        <v>0</v>
      </c>
      <c r="DA578" s="38">
        <v>0</v>
      </c>
      <c r="DB578" s="38">
        <v>0</v>
      </c>
      <c r="DC578" s="38">
        <v>0</v>
      </c>
      <c r="DF578" t="s">
        <v>109</v>
      </c>
      <c r="DG578" s="38">
        <v>1.5619522386274752E-6</v>
      </c>
      <c r="DH578" s="38">
        <v>2.2552541976134474E-2</v>
      </c>
      <c r="DI578" s="38">
        <v>0</v>
      </c>
      <c r="DJ578" s="38">
        <v>0</v>
      </c>
      <c r="DK578" s="38">
        <v>5.6449904942457293E-4</v>
      </c>
      <c r="DL578" s="38">
        <v>0</v>
      </c>
      <c r="DM578" s="38">
        <v>0</v>
      </c>
      <c r="DN578" s="38">
        <v>0</v>
      </c>
      <c r="DO578" s="38">
        <f t="shared" si="186"/>
        <v>2.3118602977797675E-2</v>
      </c>
      <c r="DQ578" s="38"/>
      <c r="DR578" s="38" t="s">
        <v>84</v>
      </c>
      <c r="DS578" s="38">
        <v>5.1612201719885347E-3</v>
      </c>
      <c r="DT578" s="38">
        <v>4.7578640693788303E-2</v>
      </c>
      <c r="DU578" s="38">
        <v>0</v>
      </c>
      <c r="DV578" s="38">
        <v>0.68489742978539836</v>
      </c>
      <c r="DW578" s="38">
        <v>1.3164764212338169E-3</v>
      </c>
      <c r="DX578" s="38"/>
      <c r="DY578" s="38">
        <v>0</v>
      </c>
      <c r="DZ578" s="38">
        <v>0</v>
      </c>
      <c r="EA578" s="38">
        <v>0</v>
      </c>
      <c r="EB578" s="38">
        <v>0.73895376707240901</v>
      </c>
      <c r="EE578" t="s">
        <v>85</v>
      </c>
      <c r="EF578" s="38">
        <v>3.4768571756068072</v>
      </c>
      <c r="EG578" s="38">
        <v>0</v>
      </c>
      <c r="EH578" s="38">
        <v>0</v>
      </c>
      <c r="EI578" s="38">
        <v>0</v>
      </c>
      <c r="EJ578" s="38">
        <v>0</v>
      </c>
      <c r="EK578" s="38">
        <v>0</v>
      </c>
      <c r="EL578" s="38">
        <v>0</v>
      </c>
      <c r="EM578" s="38">
        <v>0</v>
      </c>
      <c r="EN578" s="38">
        <v>3.4768571756068072</v>
      </c>
      <c r="EP578" s="69"/>
      <c r="EQ578" s="59" t="s">
        <v>85</v>
      </c>
      <c r="ER578" s="60">
        <v>2.8971745167225125</v>
      </c>
      <c r="ES578" s="61">
        <v>0</v>
      </c>
      <c r="ET578" s="61">
        <v>0</v>
      </c>
      <c r="EU578" s="61">
        <v>0</v>
      </c>
      <c r="EV578" s="61">
        <v>0</v>
      </c>
      <c r="EW578" s="61">
        <v>0</v>
      </c>
      <c r="EX578" s="61">
        <v>0</v>
      </c>
      <c r="EY578" s="61">
        <v>0</v>
      </c>
      <c r="EZ578" s="61">
        <v>2.8971745167225125</v>
      </c>
      <c r="FC578" t="s">
        <v>85</v>
      </c>
      <c r="FD578" s="38">
        <v>9.395893287197941</v>
      </c>
      <c r="FE578" s="38">
        <v>0</v>
      </c>
      <c r="FF578" s="38">
        <v>0</v>
      </c>
      <c r="FG578" s="38">
        <v>0</v>
      </c>
      <c r="FH578" s="38">
        <v>0</v>
      </c>
      <c r="FI578" s="38">
        <v>0</v>
      </c>
      <c r="FJ578" s="38">
        <v>0</v>
      </c>
      <c r="FK578" s="38">
        <v>0</v>
      </c>
      <c r="FL578" s="38">
        <v>9.395893287197941</v>
      </c>
      <c r="FP578" s="38"/>
      <c r="FQ578" s="38"/>
      <c r="FR578" s="38"/>
      <c r="FS578" s="38"/>
      <c r="FT578" s="38"/>
      <c r="FU578" s="38"/>
      <c r="FV578" s="38"/>
      <c r="FZ578" s="38"/>
      <c r="GA578" s="38"/>
      <c r="GB578" s="38"/>
      <c r="GC578" s="38"/>
      <c r="GD578" s="38"/>
      <c r="GE578" s="38"/>
      <c r="GF578" s="38"/>
      <c r="GG578" s="38"/>
      <c r="GH578" s="38"/>
      <c r="GI578" s="38"/>
      <c r="GL578" s="38" t="s">
        <v>109</v>
      </c>
      <c r="GM578" s="38">
        <v>0</v>
      </c>
      <c r="GN578" s="38">
        <v>0.92020379443200007</v>
      </c>
      <c r="GO578" s="38">
        <v>0</v>
      </c>
      <c r="GP578" s="38">
        <v>0</v>
      </c>
      <c r="GQ578" s="38">
        <v>0</v>
      </c>
      <c r="GR578" s="38"/>
      <c r="GS578" s="38"/>
      <c r="GT578" s="38"/>
      <c r="GU578" s="38">
        <v>0.92020379443200007</v>
      </c>
      <c r="GX578" t="s">
        <v>109</v>
      </c>
      <c r="GY578" s="38">
        <v>0</v>
      </c>
      <c r="GZ578" s="38">
        <v>0</v>
      </c>
      <c r="HA578" s="38">
        <v>0</v>
      </c>
      <c r="HB578" s="38">
        <v>0</v>
      </c>
      <c r="HC578" s="38">
        <v>0</v>
      </c>
      <c r="HD578" s="38"/>
      <c r="HE578" s="38"/>
      <c r="HF578" s="38"/>
      <c r="HG578" s="38"/>
      <c r="HI578" s="43"/>
      <c r="HJ578" s="43"/>
      <c r="HK578" s="43"/>
      <c r="HL578" s="43"/>
      <c r="HM578" s="43"/>
      <c r="HN578" s="43"/>
      <c r="HO578" s="43"/>
      <c r="HP578" s="43"/>
      <c r="HQ578" s="43"/>
      <c r="HR578" s="52"/>
      <c r="HS578" s="52" t="s">
        <v>76</v>
      </c>
      <c r="HT578" s="52">
        <v>6038.3357059999998</v>
      </c>
      <c r="HU578" s="52">
        <v>6038.3357059999998</v>
      </c>
      <c r="HV578" s="43"/>
      <c r="HW578" s="52"/>
      <c r="HX578" s="43" t="s">
        <v>76</v>
      </c>
      <c r="HY578" s="52">
        <v>12</v>
      </c>
      <c r="HZ578" s="52">
        <v>1004.8212320000001</v>
      </c>
      <c r="IA578" s="52">
        <v>1016.8212320000001</v>
      </c>
    </row>
    <row r="579" spans="1:235" ht="18" x14ac:dyDescent="0.25">
      <c r="A579" s="93"/>
      <c r="B579" s="96"/>
      <c r="C579" s="23" t="s">
        <v>80</v>
      </c>
      <c r="D579" s="71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3"/>
      <c r="V579" s="71">
        <f t="shared" si="187"/>
        <v>0</v>
      </c>
      <c r="W579" s="71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>
        <v>251.76450460340214</v>
      </c>
      <c r="AN579" s="74">
        <f t="shared" si="188"/>
        <v>251.76450460340214</v>
      </c>
      <c r="AO579" s="74">
        <f t="shared" si="189"/>
        <v>251.76450460340214</v>
      </c>
      <c r="AQ579" s="38"/>
      <c r="AR579" s="38" t="s">
        <v>104</v>
      </c>
      <c r="AS579" s="38">
        <v>3.9418663761719905</v>
      </c>
      <c r="AT579" s="38">
        <v>11.743349954368242</v>
      </c>
      <c r="AU579" s="38">
        <v>8.0610092281549441</v>
      </c>
      <c r="AV579" s="38">
        <v>0</v>
      </c>
      <c r="AW579" s="38">
        <v>0</v>
      </c>
      <c r="AX579" s="38">
        <v>0</v>
      </c>
      <c r="AY579" s="38">
        <v>0</v>
      </c>
      <c r="AZ579" s="38">
        <v>0</v>
      </c>
      <c r="BA579" s="38">
        <v>0</v>
      </c>
      <c r="BB579" s="38">
        <v>0</v>
      </c>
      <c r="BC579" s="38">
        <v>0</v>
      </c>
      <c r="BD579" s="38">
        <v>23.746225558695176</v>
      </c>
      <c r="BF579" s="38"/>
      <c r="BG579" s="38" t="s">
        <v>86</v>
      </c>
      <c r="BH579" s="38">
        <v>106.09818699977404</v>
      </c>
      <c r="BI579" s="38">
        <v>0</v>
      </c>
      <c r="BJ579" s="38">
        <v>462.0992771159527</v>
      </c>
      <c r="BK579" s="38">
        <v>101.3759128672236</v>
      </c>
      <c r="BL579" s="38">
        <v>0</v>
      </c>
      <c r="BM579" s="38">
        <v>90.982401425346012</v>
      </c>
      <c r="BN579" s="38">
        <v>0</v>
      </c>
      <c r="BO579" s="38">
        <v>0</v>
      </c>
      <c r="BP579" s="38">
        <v>0</v>
      </c>
      <c r="BQ579" s="38">
        <v>0</v>
      </c>
      <c r="BR579" s="38">
        <v>0</v>
      </c>
      <c r="BS579" s="38">
        <v>760.55577840829631</v>
      </c>
      <c r="BT579" s="38"/>
      <c r="BV579" t="s">
        <v>81</v>
      </c>
      <c r="BW579" s="38">
        <v>4127.9488528701104</v>
      </c>
      <c r="BX579" s="38">
        <v>0</v>
      </c>
      <c r="BY579" s="38">
        <v>0</v>
      </c>
      <c r="BZ579" s="38">
        <v>0</v>
      </c>
      <c r="CA579" s="38">
        <v>0</v>
      </c>
      <c r="CB579" s="38">
        <v>0</v>
      </c>
      <c r="CC579" s="38">
        <v>0</v>
      </c>
      <c r="CD579" s="38">
        <v>0</v>
      </c>
      <c r="CE579" s="38"/>
      <c r="CF579" s="38">
        <v>0</v>
      </c>
      <c r="CG579" s="38">
        <v>0</v>
      </c>
      <c r="CH579" s="38">
        <v>0</v>
      </c>
      <c r="CI579" s="38">
        <v>0</v>
      </c>
      <c r="CJ579" s="38">
        <v>0</v>
      </c>
      <c r="CK579" s="38"/>
      <c r="CL579" s="38"/>
      <c r="CM579" s="38"/>
      <c r="CN579" s="38">
        <v>4127.9488528701104</v>
      </c>
      <c r="CQ579" t="s">
        <v>84</v>
      </c>
      <c r="CR579" s="38">
        <v>0</v>
      </c>
      <c r="CS579" s="38">
        <v>0</v>
      </c>
      <c r="CT579" s="38">
        <v>0</v>
      </c>
      <c r="CU579" s="38">
        <v>0</v>
      </c>
      <c r="CV579" s="38">
        <v>0</v>
      </c>
      <c r="CW579" s="38">
        <v>0</v>
      </c>
      <c r="CX579" s="38">
        <v>0</v>
      </c>
      <c r="CY579" s="38">
        <v>0</v>
      </c>
      <c r="CZ579" s="38">
        <v>0</v>
      </c>
      <c r="DA579" s="38">
        <v>0</v>
      </c>
      <c r="DB579" s="38">
        <v>0</v>
      </c>
      <c r="DC579" s="38">
        <v>0</v>
      </c>
      <c r="DF579" t="s">
        <v>85</v>
      </c>
      <c r="DG579" s="38">
        <v>1.1823924211957261E-3</v>
      </c>
      <c r="DH579" s="38">
        <v>0</v>
      </c>
      <c r="DI579" s="38">
        <v>0</v>
      </c>
      <c r="DJ579" s="38">
        <v>0</v>
      </c>
      <c r="DK579" s="38">
        <v>0</v>
      </c>
      <c r="DL579" s="38">
        <v>0</v>
      </c>
      <c r="DM579" s="38">
        <v>0</v>
      </c>
      <c r="DN579" s="38">
        <v>0</v>
      </c>
      <c r="DO579" s="38">
        <f t="shared" si="186"/>
        <v>1.1823924211957261E-3</v>
      </c>
      <c r="DQ579" s="38"/>
      <c r="DR579" s="38" t="s">
        <v>117</v>
      </c>
      <c r="DS579" s="38"/>
      <c r="DT579" s="38"/>
      <c r="DU579" s="38"/>
      <c r="DV579" s="38"/>
      <c r="DW579" s="38"/>
      <c r="DX579" s="38">
        <v>624.26170875983746</v>
      </c>
      <c r="DY579" s="38"/>
      <c r="DZ579" s="38"/>
      <c r="EA579" s="38"/>
      <c r="EB579" s="38">
        <v>624.26170875983746</v>
      </c>
      <c r="EE579" t="s">
        <v>86</v>
      </c>
      <c r="EF579" s="38">
        <v>0.61165854100546135</v>
      </c>
      <c r="EG579" s="38">
        <v>2.4346079235829956</v>
      </c>
      <c r="EH579" s="38">
        <v>0</v>
      </c>
      <c r="EI579" s="38">
        <v>0</v>
      </c>
      <c r="EJ579" s="38">
        <v>0</v>
      </c>
      <c r="EK579" s="38">
        <v>0</v>
      </c>
      <c r="EL579" s="38">
        <v>0</v>
      </c>
      <c r="EM579" s="38">
        <v>0</v>
      </c>
      <c r="EN579" s="38">
        <v>3.0462664645884567</v>
      </c>
      <c r="EP579" s="69"/>
      <c r="EQ579" s="62" t="s">
        <v>86</v>
      </c>
      <c r="ER579" s="63">
        <v>1.7756906607360003</v>
      </c>
      <c r="ES579" s="63">
        <v>0</v>
      </c>
      <c r="ET579" s="63">
        <v>0</v>
      </c>
      <c r="EU579" s="63">
        <v>0</v>
      </c>
      <c r="EV579" s="63">
        <v>0</v>
      </c>
      <c r="EW579" s="63">
        <v>0</v>
      </c>
      <c r="EX579" s="63">
        <v>0</v>
      </c>
      <c r="EY579" s="63">
        <v>0</v>
      </c>
      <c r="EZ579" s="63">
        <v>1.7756906607360003</v>
      </c>
      <c r="FC579" t="s">
        <v>86</v>
      </c>
      <c r="FD579" s="38">
        <v>0.89619051307034492</v>
      </c>
      <c r="FE579" s="38">
        <v>0</v>
      </c>
      <c r="FF579" s="38">
        <v>0</v>
      </c>
      <c r="FG579" s="38">
        <v>53.297240275862073</v>
      </c>
      <c r="FH579" s="38">
        <v>0</v>
      </c>
      <c r="FI579" s="38">
        <v>0</v>
      </c>
      <c r="FJ579" s="38">
        <v>0</v>
      </c>
      <c r="FK579" s="38">
        <v>0</v>
      </c>
      <c r="FL579" s="38">
        <v>54.193430788932417</v>
      </c>
      <c r="FP579" s="38"/>
      <c r="FQ579" s="38"/>
      <c r="FR579" s="38"/>
      <c r="FS579" s="38"/>
      <c r="FT579" s="38"/>
      <c r="FU579" s="38"/>
      <c r="FV579" s="38"/>
      <c r="FZ579" s="38"/>
      <c r="GA579" s="38"/>
      <c r="GB579" s="38"/>
      <c r="GC579" s="38"/>
      <c r="GD579" s="38"/>
      <c r="GE579" s="38"/>
      <c r="GF579" s="38"/>
      <c r="GG579" s="38"/>
      <c r="GH579" s="38"/>
      <c r="GI579" s="38"/>
      <c r="GL579" s="38" t="s">
        <v>85</v>
      </c>
      <c r="GM579" s="38">
        <v>0</v>
      </c>
      <c r="GO579" s="38"/>
      <c r="GP579" s="38"/>
      <c r="GQ579" s="38"/>
      <c r="GR579" s="38"/>
      <c r="GS579" s="38"/>
      <c r="GT579" s="38"/>
      <c r="GU579" s="38">
        <v>0</v>
      </c>
      <c r="GX579" t="s">
        <v>121</v>
      </c>
      <c r="GY579" s="38">
        <v>0</v>
      </c>
      <c r="GZ579" s="38"/>
      <c r="HA579" s="38"/>
      <c r="HB579" s="38"/>
      <c r="HC579" s="38"/>
      <c r="HD579" s="38"/>
      <c r="HE579" s="38"/>
      <c r="HF579" s="38"/>
      <c r="HG579" s="38"/>
    </row>
    <row r="580" spans="1:235" ht="18" x14ac:dyDescent="0.25">
      <c r="A580" s="93"/>
      <c r="B580" s="96"/>
      <c r="C580" s="22" t="s">
        <v>81</v>
      </c>
      <c r="D580" s="75"/>
      <c r="E580" s="76"/>
      <c r="F580" s="76"/>
      <c r="G580" s="76"/>
      <c r="H580" s="76"/>
      <c r="I580" s="76"/>
      <c r="J580" s="76"/>
      <c r="K580" s="76">
        <v>0</v>
      </c>
      <c r="L580" s="76"/>
      <c r="M580" s="76"/>
      <c r="N580" s="76"/>
      <c r="O580" s="76"/>
      <c r="P580" s="76"/>
      <c r="Q580" s="76"/>
      <c r="R580" s="76"/>
      <c r="S580" s="76"/>
      <c r="T580" s="76"/>
      <c r="U580" s="77"/>
      <c r="V580" s="75">
        <f t="shared" si="187"/>
        <v>0</v>
      </c>
      <c r="W580" s="75"/>
      <c r="X580" s="76"/>
      <c r="Y580" s="76"/>
      <c r="Z580" s="76">
        <v>5.5965302523550906E-12</v>
      </c>
      <c r="AA580" s="76">
        <v>2775.4996029510312</v>
      </c>
      <c r="AB580" s="76">
        <v>1.2740639794840565</v>
      </c>
      <c r="AC580" s="76">
        <v>2191.3684929223596</v>
      </c>
      <c r="AD580" s="76">
        <v>907.18920312469629</v>
      </c>
      <c r="AE580" s="76"/>
      <c r="AF580" s="76">
        <v>0.52524912012614677</v>
      </c>
      <c r="AG580" s="76"/>
      <c r="AH580" s="76"/>
      <c r="AI580" s="76"/>
      <c r="AJ580" s="76"/>
      <c r="AK580" s="76">
        <v>0</v>
      </c>
      <c r="AL580" s="76"/>
      <c r="AM580" s="76">
        <v>5030.2045007870302</v>
      </c>
      <c r="AN580" s="78">
        <f t="shared" si="188"/>
        <v>10906.061112884734</v>
      </c>
      <c r="AO580" s="78">
        <f t="shared" si="189"/>
        <v>10906.061112884734</v>
      </c>
      <c r="AQ580" s="38"/>
      <c r="AR580" s="38" t="s">
        <v>108</v>
      </c>
      <c r="AS580" s="38">
        <v>50.17663119126896</v>
      </c>
      <c r="AT580" s="38">
        <v>0</v>
      </c>
      <c r="AU580" s="38">
        <v>0</v>
      </c>
      <c r="AV580" s="38">
        <v>0</v>
      </c>
      <c r="AW580" s="38">
        <v>0</v>
      </c>
      <c r="AX580" s="38">
        <v>0</v>
      </c>
      <c r="AY580" s="38">
        <v>0</v>
      </c>
      <c r="AZ580" s="38">
        <v>0</v>
      </c>
      <c r="BA580" s="38">
        <v>0</v>
      </c>
      <c r="BB580" s="38">
        <v>0</v>
      </c>
      <c r="BC580" s="38">
        <v>0</v>
      </c>
      <c r="BD580" s="38">
        <v>50.17663119126896</v>
      </c>
      <c r="BF580" s="38"/>
      <c r="BG580" s="38" t="s">
        <v>87</v>
      </c>
      <c r="BH580" s="38">
        <v>0.53104595174488356</v>
      </c>
      <c r="BI580" s="38">
        <v>0</v>
      </c>
      <c r="BJ580" s="38">
        <v>0.99278660463405877</v>
      </c>
      <c r="BK580" s="38">
        <v>0</v>
      </c>
      <c r="BL580" s="38">
        <v>0</v>
      </c>
      <c r="BM580" s="38">
        <v>0</v>
      </c>
      <c r="BN580" s="38">
        <v>1.4193615959240562</v>
      </c>
      <c r="BO580" s="38">
        <v>0</v>
      </c>
      <c r="BP580" s="38">
        <v>0</v>
      </c>
      <c r="BQ580" s="38">
        <v>0</v>
      </c>
      <c r="BR580" s="38">
        <v>0</v>
      </c>
      <c r="BS580" s="38">
        <v>2.9431941523029987</v>
      </c>
      <c r="BT580" s="38"/>
      <c r="BV580" t="s">
        <v>83</v>
      </c>
      <c r="BW580" s="38">
        <v>117.55367626955761</v>
      </c>
      <c r="BX580" s="38">
        <v>0</v>
      </c>
      <c r="BY580" s="38">
        <v>0</v>
      </c>
      <c r="BZ580" s="38">
        <v>0</v>
      </c>
      <c r="CA580" s="38">
        <v>0</v>
      </c>
      <c r="CB580" s="38">
        <v>0</v>
      </c>
      <c r="CC580" s="38">
        <v>0</v>
      </c>
      <c r="CD580" s="38">
        <v>0</v>
      </c>
      <c r="CE580" s="38"/>
      <c r="CF580" s="38">
        <v>0</v>
      </c>
      <c r="CG580" s="38">
        <v>0</v>
      </c>
      <c r="CH580" s="38">
        <v>0</v>
      </c>
      <c r="CI580" s="38">
        <v>0</v>
      </c>
      <c r="CJ580" s="38">
        <v>0</v>
      </c>
      <c r="CK580" s="38"/>
      <c r="CL580" s="38"/>
      <c r="CM580" s="38"/>
      <c r="CN580" s="38">
        <v>117.55367626955761</v>
      </c>
      <c r="CQ580" t="s">
        <v>85</v>
      </c>
      <c r="CR580" s="38">
        <v>0</v>
      </c>
      <c r="CS580" s="38">
        <v>0</v>
      </c>
      <c r="CT580" s="38">
        <v>0</v>
      </c>
      <c r="CU580" s="38">
        <v>0</v>
      </c>
      <c r="CV580" s="38">
        <v>0</v>
      </c>
      <c r="CW580" s="38">
        <v>0</v>
      </c>
      <c r="CX580" s="38">
        <v>0</v>
      </c>
      <c r="CY580" s="38">
        <v>0</v>
      </c>
      <c r="CZ580" s="38">
        <v>0</v>
      </c>
      <c r="DA580" s="38">
        <v>0</v>
      </c>
      <c r="DB580" s="38">
        <v>0</v>
      </c>
      <c r="DC580" s="38">
        <v>0</v>
      </c>
      <c r="DF580" t="s">
        <v>86</v>
      </c>
      <c r="DG580" s="38">
        <v>0</v>
      </c>
      <c r="DH580" s="38">
        <v>0</v>
      </c>
      <c r="DI580" s="38">
        <v>0</v>
      </c>
      <c r="DJ580" s="38">
        <v>0</v>
      </c>
      <c r="DK580" s="38">
        <v>0</v>
      </c>
      <c r="DL580" s="38">
        <v>0</v>
      </c>
      <c r="DM580" s="38">
        <v>0</v>
      </c>
      <c r="DN580" s="38">
        <v>0</v>
      </c>
      <c r="DO580" s="38">
        <f t="shared" si="186"/>
        <v>0</v>
      </c>
      <c r="DQ580" s="38"/>
      <c r="DR580" s="38" t="s">
        <v>85</v>
      </c>
      <c r="DS580" s="38">
        <v>0.13285960363551358</v>
      </c>
      <c r="DT580" s="38">
        <v>0</v>
      </c>
      <c r="DU580" s="38">
        <v>0</v>
      </c>
      <c r="DV580" s="38">
        <v>0</v>
      </c>
      <c r="DW580" s="38">
        <v>0</v>
      </c>
      <c r="DX580" s="38"/>
      <c r="DY580" s="38">
        <v>0</v>
      </c>
      <c r="DZ580" s="38">
        <v>0</v>
      </c>
      <c r="EA580" s="38">
        <v>0</v>
      </c>
      <c r="EB580" s="38">
        <v>0.13285960363551358</v>
      </c>
      <c r="EE580" t="s">
        <v>87</v>
      </c>
      <c r="EF580" s="38">
        <v>1.4760990431504344</v>
      </c>
      <c r="EG580" s="38">
        <v>0</v>
      </c>
      <c r="EH580" s="38">
        <v>0</v>
      </c>
      <c r="EI580" s="38">
        <v>0</v>
      </c>
      <c r="EJ580" s="38">
        <v>0</v>
      </c>
      <c r="EK580" s="38">
        <v>0</v>
      </c>
      <c r="EL580" s="38">
        <v>0</v>
      </c>
      <c r="EM580" s="38">
        <v>0</v>
      </c>
      <c r="EN580" s="38">
        <v>1.4760990431504344</v>
      </c>
      <c r="EP580" s="69"/>
      <c r="EQ580" s="59" t="s">
        <v>87</v>
      </c>
      <c r="ER580" s="60">
        <v>22.253753710080002</v>
      </c>
      <c r="ES580" s="61">
        <v>0</v>
      </c>
      <c r="ET580" s="61">
        <v>0</v>
      </c>
      <c r="EU580" s="61">
        <v>0</v>
      </c>
      <c r="EV580" s="61">
        <v>0</v>
      </c>
      <c r="EW580" s="61">
        <v>0</v>
      </c>
      <c r="EX580" s="61">
        <v>0</v>
      </c>
      <c r="EY580" s="61">
        <v>0</v>
      </c>
      <c r="EZ580" s="61">
        <v>22.253753710080002</v>
      </c>
      <c r="FC580" t="s">
        <v>87</v>
      </c>
      <c r="FD580" s="38">
        <v>74.000767878620692</v>
      </c>
      <c r="FE580" s="38">
        <v>0</v>
      </c>
      <c r="FF580" s="38">
        <v>0</v>
      </c>
      <c r="FG580" s="38">
        <v>0</v>
      </c>
      <c r="FH580" s="38">
        <v>0</v>
      </c>
      <c r="FI580" s="38">
        <v>0</v>
      </c>
      <c r="FJ580" s="38">
        <v>0</v>
      </c>
      <c r="FK580" s="38">
        <v>0</v>
      </c>
      <c r="FL580" s="38">
        <v>74.000767878620692</v>
      </c>
      <c r="FP580" s="38"/>
      <c r="FQ580" s="38"/>
      <c r="FR580" s="38"/>
      <c r="FS580" s="38"/>
      <c r="FT580" s="38"/>
      <c r="FU580" s="38"/>
      <c r="FV580" s="38"/>
      <c r="FZ580" s="38"/>
      <c r="GA580" s="38"/>
      <c r="GB580" s="38"/>
      <c r="GC580" s="38"/>
      <c r="GD580" s="38"/>
      <c r="GE580" s="38"/>
      <c r="GF580" s="38"/>
      <c r="GG580" s="38"/>
      <c r="GH580" s="38"/>
      <c r="GI580" s="38"/>
      <c r="GL580" s="38" t="s">
        <v>87</v>
      </c>
      <c r="GM580" s="38"/>
      <c r="GN580" s="38"/>
      <c r="GO580" s="38">
        <v>0</v>
      </c>
      <c r="GP580" s="38"/>
      <c r="GQ580" s="38"/>
      <c r="GR580" s="38"/>
      <c r="GS580" s="38"/>
      <c r="GT580" s="38"/>
      <c r="GU580" s="38">
        <v>0</v>
      </c>
      <c r="GX580" t="s">
        <v>86</v>
      </c>
      <c r="GY580" s="38"/>
      <c r="GZ580" s="38"/>
      <c r="HA580" s="38"/>
      <c r="HB580" s="38">
        <v>0</v>
      </c>
      <c r="HC580" s="38"/>
      <c r="HD580" s="38"/>
      <c r="HE580" s="38"/>
      <c r="HF580" s="38"/>
      <c r="HG580" s="38"/>
    </row>
    <row r="581" spans="1:235" ht="18" x14ac:dyDescent="0.25">
      <c r="A581" s="93"/>
      <c r="B581" s="96"/>
      <c r="C581" s="23" t="s">
        <v>82</v>
      </c>
      <c r="D581" s="71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3"/>
      <c r="V581" s="71">
        <f t="shared" si="187"/>
        <v>0</v>
      </c>
      <c r="W581" s="71"/>
      <c r="X581" s="72"/>
      <c r="Y581" s="72"/>
      <c r="Z581" s="72">
        <v>7364.7614134322257</v>
      </c>
      <c r="AA581" s="72">
        <v>15789.000163722339</v>
      </c>
      <c r="AB581" s="72">
        <v>0</v>
      </c>
      <c r="AC581" s="72">
        <v>29109.830613041311</v>
      </c>
      <c r="AD581" s="72">
        <v>31652.320108213898</v>
      </c>
      <c r="AE581" s="72"/>
      <c r="AF581" s="72">
        <v>0</v>
      </c>
      <c r="AG581" s="72"/>
      <c r="AH581" s="72"/>
      <c r="AI581" s="72"/>
      <c r="AJ581" s="72"/>
      <c r="AK581" s="72">
        <v>20886.067218958138</v>
      </c>
      <c r="AL581" s="72"/>
      <c r="AM581" s="72">
        <v>12</v>
      </c>
      <c r="AN581" s="74">
        <f t="shared" si="188"/>
        <v>104813.97951736792</v>
      </c>
      <c r="AO581" s="74">
        <f t="shared" si="189"/>
        <v>104813.97951736792</v>
      </c>
      <c r="AQ581" s="38"/>
      <c r="AR581" s="38" t="s">
        <v>85</v>
      </c>
      <c r="AS581" s="38">
        <v>3456.8051332107989</v>
      </c>
      <c r="AT581" s="38">
        <v>0</v>
      </c>
      <c r="AU581" s="38">
        <v>0</v>
      </c>
      <c r="AV581" s="38">
        <v>0</v>
      </c>
      <c r="AW581" s="38">
        <v>0</v>
      </c>
      <c r="AX581" s="38">
        <v>0</v>
      </c>
      <c r="AY581" s="38">
        <v>0</v>
      </c>
      <c r="AZ581" s="38">
        <v>0</v>
      </c>
      <c r="BA581" s="38">
        <v>0</v>
      </c>
      <c r="BB581" s="38">
        <v>0</v>
      </c>
      <c r="BC581" s="38">
        <v>0</v>
      </c>
      <c r="BD581" s="38">
        <v>3456.8051332107989</v>
      </c>
      <c r="BF581" s="38"/>
      <c r="BG581" s="38" t="s">
        <v>88</v>
      </c>
      <c r="BH581" s="38">
        <v>768.37484531838732</v>
      </c>
      <c r="BI581" s="38">
        <v>0</v>
      </c>
      <c r="BJ581" s="38">
        <v>0</v>
      </c>
      <c r="BK581" s="38">
        <v>0</v>
      </c>
      <c r="BL581" s="38">
        <v>0</v>
      </c>
      <c r="BM581" s="38">
        <v>0</v>
      </c>
      <c r="BN581" s="38">
        <v>0</v>
      </c>
      <c r="BO581" s="38">
        <v>0</v>
      </c>
      <c r="BP581" s="38">
        <v>0</v>
      </c>
      <c r="BQ581" s="38">
        <v>0</v>
      </c>
      <c r="BR581" s="38">
        <v>0</v>
      </c>
      <c r="BS581" s="38">
        <v>768.37484531838732</v>
      </c>
      <c r="BT581" s="38"/>
      <c r="BV581" t="s">
        <v>84</v>
      </c>
      <c r="BW581" s="38">
        <v>10.413462745540983</v>
      </c>
      <c r="BX581" s="38">
        <v>23.292684267996862</v>
      </c>
      <c r="BY581" s="38">
        <v>2.5620752999538783</v>
      </c>
      <c r="BZ581" s="38">
        <v>43.593191418975969</v>
      </c>
      <c r="CA581" s="38">
        <v>1.6596657076454535</v>
      </c>
      <c r="CB581" s="38">
        <v>0</v>
      </c>
      <c r="CC581" s="38">
        <v>0</v>
      </c>
      <c r="CD581" s="38">
        <v>0</v>
      </c>
      <c r="CE581" s="38"/>
      <c r="CF581" s="38">
        <v>0</v>
      </c>
      <c r="CG581" s="38">
        <v>0</v>
      </c>
      <c r="CH581" s="38">
        <v>0</v>
      </c>
      <c r="CI581" s="38">
        <v>0</v>
      </c>
      <c r="CJ581" s="38">
        <v>0</v>
      </c>
      <c r="CK581" s="38"/>
      <c r="CL581" s="38">
        <v>0</v>
      </c>
      <c r="CM581" s="38">
        <v>0</v>
      </c>
      <c r="CN581" s="38">
        <v>81.521079440113155</v>
      </c>
      <c r="CQ581" t="s">
        <v>86</v>
      </c>
      <c r="CR581" s="38">
        <v>0</v>
      </c>
      <c r="CS581" s="38">
        <v>0</v>
      </c>
      <c r="CT581" s="38">
        <v>0</v>
      </c>
      <c r="CU581" s="38">
        <v>0</v>
      </c>
      <c r="CV581" s="38">
        <v>0</v>
      </c>
      <c r="CW581" s="38">
        <v>0</v>
      </c>
      <c r="CX581" s="38">
        <v>0</v>
      </c>
      <c r="CY581" s="38">
        <v>0</v>
      </c>
      <c r="CZ581" s="38">
        <v>0</v>
      </c>
      <c r="DA581" s="38">
        <v>0</v>
      </c>
      <c r="DB581" s="38">
        <v>0</v>
      </c>
      <c r="DC581" s="38">
        <v>0</v>
      </c>
      <c r="DF581" t="s">
        <v>87</v>
      </c>
      <c r="DG581" s="38">
        <v>7.8097611931373756E-4</v>
      </c>
      <c r="DH581" s="38">
        <v>0</v>
      </c>
      <c r="DI581" s="38">
        <v>0</v>
      </c>
      <c r="DJ581" s="38">
        <v>0</v>
      </c>
      <c r="DK581" s="38">
        <v>0</v>
      </c>
      <c r="DL581" s="38">
        <v>0</v>
      </c>
      <c r="DM581" s="38">
        <v>0</v>
      </c>
      <c r="DN581" s="38">
        <v>0</v>
      </c>
      <c r="DO581" s="38">
        <f t="shared" si="186"/>
        <v>7.8097611931373756E-4</v>
      </c>
      <c r="DQ581" s="38"/>
      <c r="DR581" s="38" t="s">
        <v>86</v>
      </c>
      <c r="DS581" s="38">
        <v>5.2568227288689012E-2</v>
      </c>
      <c r="DT581" s="38">
        <v>0</v>
      </c>
      <c r="DU581" s="38">
        <v>0</v>
      </c>
      <c r="DV581" s="38">
        <v>2.9450988024103189E-2</v>
      </c>
      <c r="DW581" s="38">
        <v>0</v>
      </c>
      <c r="DX581" s="38"/>
      <c r="DY581" s="38">
        <v>3.8084087482281148E-2</v>
      </c>
      <c r="DZ581" s="38">
        <v>0</v>
      </c>
      <c r="EA581" s="38">
        <v>0</v>
      </c>
      <c r="EB581" s="38">
        <v>0.12010330279507335</v>
      </c>
      <c r="EE581" t="s">
        <v>88</v>
      </c>
      <c r="EF581" s="38">
        <v>3.5704298808578598</v>
      </c>
      <c r="EG581" s="38">
        <v>0</v>
      </c>
      <c r="EH581" s="38">
        <v>0</v>
      </c>
      <c r="EI581" s="38">
        <v>0</v>
      </c>
      <c r="EJ581" s="38">
        <v>0</v>
      </c>
      <c r="EK581" s="38">
        <v>0</v>
      </c>
      <c r="EL581" s="38">
        <v>0</v>
      </c>
      <c r="EM581" s="38">
        <v>0</v>
      </c>
      <c r="EN581" s="38">
        <v>3.5704298808578598</v>
      </c>
      <c r="EP581" s="69"/>
      <c r="EQ581" s="62" t="s">
        <v>88</v>
      </c>
      <c r="ER581" s="63">
        <v>14.600613597312005</v>
      </c>
      <c r="ES581" s="63">
        <v>0</v>
      </c>
      <c r="ET581" s="63">
        <v>0</v>
      </c>
      <c r="EU581" s="63">
        <v>0</v>
      </c>
      <c r="EV581" s="63">
        <v>0</v>
      </c>
      <c r="EW581" s="63">
        <v>0</v>
      </c>
      <c r="EX581" s="63">
        <v>0</v>
      </c>
      <c r="EY581" s="63">
        <v>0</v>
      </c>
      <c r="EZ581" s="63">
        <v>14.600613597312005</v>
      </c>
      <c r="FC581" t="s">
        <v>88</v>
      </c>
      <c r="FD581" s="38">
        <v>84.859120120324761</v>
      </c>
      <c r="FE581" s="38">
        <v>0</v>
      </c>
      <c r="FF581" s="38">
        <v>0</v>
      </c>
      <c r="FG581" s="38">
        <v>0</v>
      </c>
      <c r="FH581" s="38">
        <v>0</v>
      </c>
      <c r="FI581" s="38">
        <v>0</v>
      </c>
      <c r="FJ581" s="38">
        <v>0</v>
      </c>
      <c r="FK581" s="38">
        <v>0</v>
      </c>
      <c r="FL581" s="38">
        <v>84.859120120324761</v>
      </c>
      <c r="FP581" s="38"/>
      <c r="FQ581" s="38"/>
      <c r="FR581" s="38"/>
      <c r="FS581" s="38"/>
      <c r="FT581" s="38"/>
      <c r="FU581" s="38"/>
      <c r="FV581" s="38"/>
      <c r="FZ581" s="38"/>
      <c r="GA581" s="38"/>
      <c r="GB581" s="38"/>
      <c r="GC581" s="38"/>
      <c r="GD581" s="38"/>
      <c r="GE581" s="38"/>
      <c r="GF581" s="38"/>
      <c r="GG581" s="38"/>
      <c r="GH581" s="38"/>
      <c r="GI581" s="38"/>
      <c r="GL581" s="38" t="s">
        <v>88</v>
      </c>
      <c r="GM581" s="38">
        <v>0</v>
      </c>
      <c r="GN581" s="38"/>
      <c r="GO581" s="38"/>
      <c r="GP581" s="38"/>
      <c r="GQ581" s="38"/>
      <c r="GR581" s="38"/>
      <c r="GS581" s="38"/>
      <c r="GT581" s="38"/>
      <c r="GU581" s="38">
        <v>0</v>
      </c>
      <c r="GX581" t="s">
        <v>122</v>
      </c>
      <c r="GY581" s="38">
        <v>0</v>
      </c>
      <c r="GZ581" s="38"/>
      <c r="HA581" s="38"/>
      <c r="HB581" s="38"/>
      <c r="HC581" s="38"/>
      <c r="HD581" s="38"/>
      <c r="HE581" s="38"/>
      <c r="HF581" s="38"/>
      <c r="HG581" s="38"/>
    </row>
    <row r="582" spans="1:235" ht="18" x14ac:dyDescent="0.25">
      <c r="A582" s="93"/>
      <c r="B582" s="96"/>
      <c r="C582" s="22" t="s">
        <v>83</v>
      </c>
      <c r="D582" s="75"/>
      <c r="E582" s="79"/>
      <c r="F582" s="79"/>
      <c r="G582" s="79"/>
      <c r="H582" s="79"/>
      <c r="I582" s="80"/>
      <c r="J582" s="76"/>
      <c r="K582" s="79"/>
      <c r="L582" s="79"/>
      <c r="M582" s="79"/>
      <c r="N582" s="79"/>
      <c r="O582" s="80"/>
      <c r="P582" s="76"/>
      <c r="Q582" s="79"/>
      <c r="R582" s="79"/>
      <c r="S582" s="79"/>
      <c r="T582" s="79"/>
      <c r="U582" s="81"/>
      <c r="V582" s="75">
        <f t="shared" si="187"/>
        <v>0</v>
      </c>
      <c r="W582" s="82"/>
      <c r="X582" s="79"/>
      <c r="Y582" s="79"/>
      <c r="Z582" s="79"/>
      <c r="AA582" s="80"/>
      <c r="AB582" s="76"/>
      <c r="AC582" s="79"/>
      <c r="AD582" s="79"/>
      <c r="AE582" s="79"/>
      <c r="AF582" s="79"/>
      <c r="AG582" s="79"/>
      <c r="AH582" s="80"/>
      <c r="AI582" s="76"/>
      <c r="AJ582" s="79"/>
      <c r="AK582" s="79"/>
      <c r="AL582" s="79"/>
      <c r="AM582" s="79">
        <v>4027.0372087836799</v>
      </c>
      <c r="AN582" s="83">
        <f t="shared" si="188"/>
        <v>4027.0372087836799</v>
      </c>
      <c r="AO582" s="78">
        <f t="shared" si="189"/>
        <v>4027.0372087836799</v>
      </c>
      <c r="AQ582" s="38"/>
      <c r="AR582" s="38" t="s">
        <v>91</v>
      </c>
      <c r="AS582" s="38">
        <v>7941.0876124330907</v>
      </c>
      <c r="AT582" s="38">
        <v>0</v>
      </c>
      <c r="AU582" s="38">
        <v>0</v>
      </c>
      <c r="AV582" s="38">
        <v>0</v>
      </c>
      <c r="AW582" s="38">
        <v>0</v>
      </c>
      <c r="AX582" s="38">
        <v>0</v>
      </c>
      <c r="AY582" s="38">
        <v>0</v>
      </c>
      <c r="AZ582" s="38">
        <v>0</v>
      </c>
      <c r="BA582" s="38">
        <v>0</v>
      </c>
      <c r="BB582" s="38">
        <v>0</v>
      </c>
      <c r="BC582" s="38">
        <v>0</v>
      </c>
      <c r="BD582" s="38">
        <v>7941.0876124330907</v>
      </c>
      <c r="BF582" s="38"/>
      <c r="BG582" s="38" t="s">
        <v>89</v>
      </c>
      <c r="BH582" s="38">
        <v>64.370054721152002</v>
      </c>
      <c r="BI582" s="38">
        <v>0</v>
      </c>
      <c r="BJ582" s="38">
        <v>0</v>
      </c>
      <c r="BK582" s="38">
        <v>0</v>
      </c>
      <c r="BL582" s="38">
        <v>0</v>
      </c>
      <c r="BM582" s="38">
        <v>0</v>
      </c>
      <c r="BN582" s="38">
        <v>0</v>
      </c>
      <c r="BO582" s="38">
        <v>0</v>
      </c>
      <c r="BP582" s="38">
        <v>0</v>
      </c>
      <c r="BQ582" s="38">
        <v>0</v>
      </c>
      <c r="BR582" s="38">
        <v>0</v>
      </c>
      <c r="BS582" s="38">
        <v>64.370054721152002</v>
      </c>
      <c r="BT582" s="38"/>
      <c r="BV582" t="s">
        <v>85</v>
      </c>
      <c r="BW582" s="38">
        <v>11.641474937160929</v>
      </c>
      <c r="BX582" s="38">
        <v>0</v>
      </c>
      <c r="BY582" s="38">
        <v>0</v>
      </c>
      <c r="BZ582" s="38">
        <v>0</v>
      </c>
      <c r="CA582" s="38">
        <v>0</v>
      </c>
      <c r="CB582" s="38">
        <v>0</v>
      </c>
      <c r="CC582" s="38">
        <v>0</v>
      </c>
      <c r="CD582" s="38">
        <v>0</v>
      </c>
      <c r="CE582" s="38"/>
      <c r="CF582" s="38">
        <v>0</v>
      </c>
      <c r="CG582" s="38">
        <v>0</v>
      </c>
      <c r="CH582" s="38">
        <v>0</v>
      </c>
      <c r="CI582" s="38">
        <v>0</v>
      </c>
      <c r="CJ582" s="38">
        <v>0</v>
      </c>
      <c r="CK582" s="38"/>
      <c r="CL582" s="38">
        <v>0</v>
      </c>
      <c r="CM582" s="38">
        <v>0</v>
      </c>
      <c r="CN582" s="38">
        <v>11.641474937160929</v>
      </c>
      <c r="CQ582" t="s">
        <v>87</v>
      </c>
      <c r="CR582" s="38">
        <v>0</v>
      </c>
      <c r="CS582" s="38">
        <v>0</v>
      </c>
      <c r="CT582" s="38">
        <v>0</v>
      </c>
      <c r="CU582" s="38">
        <v>0</v>
      </c>
      <c r="CV582" s="38">
        <v>0</v>
      </c>
      <c r="CW582" s="38">
        <v>0</v>
      </c>
      <c r="CX582" s="38">
        <v>0</v>
      </c>
      <c r="CY582" s="38">
        <v>0</v>
      </c>
      <c r="CZ582" s="38">
        <v>0</v>
      </c>
      <c r="DA582" s="38">
        <v>0</v>
      </c>
      <c r="DB582" s="38">
        <v>0</v>
      </c>
      <c r="DC582" s="38">
        <v>0</v>
      </c>
      <c r="DF582" t="s">
        <v>88</v>
      </c>
      <c r="DG582" s="38">
        <v>2.2778470146650677E-5</v>
      </c>
      <c r="DH582" s="38">
        <v>0</v>
      </c>
      <c r="DI582" s="38">
        <v>0</v>
      </c>
      <c r="DJ582" s="38">
        <v>0</v>
      </c>
      <c r="DK582" s="38">
        <v>0</v>
      </c>
      <c r="DL582" s="38">
        <v>0</v>
      </c>
      <c r="DM582" s="38">
        <v>0</v>
      </c>
      <c r="DN582" s="38">
        <v>0</v>
      </c>
      <c r="DO582" s="38">
        <f t="shared" si="186"/>
        <v>2.2778470146650677E-5</v>
      </c>
      <c r="DQ582" s="38"/>
      <c r="DR582" s="38" t="s">
        <v>87</v>
      </c>
      <c r="DS582" s="38">
        <v>0.92682680328283196</v>
      </c>
      <c r="DT582" s="38">
        <v>0.38929112138949989</v>
      </c>
      <c r="DU582" s="38">
        <v>0</v>
      </c>
      <c r="DV582" s="38">
        <v>0</v>
      </c>
      <c r="DW582" s="38">
        <v>0</v>
      </c>
      <c r="DX582" s="38"/>
      <c r="DY582" s="38">
        <v>0</v>
      </c>
      <c r="DZ582" s="38">
        <v>0</v>
      </c>
      <c r="EA582" s="38">
        <v>0</v>
      </c>
      <c r="EB582" s="38">
        <v>1.3161179246723318</v>
      </c>
      <c r="EE582" t="s">
        <v>89</v>
      </c>
      <c r="EF582" s="38">
        <v>1.7227536556577021</v>
      </c>
      <c r="EG582" s="38">
        <v>0</v>
      </c>
      <c r="EH582" s="38">
        <v>0</v>
      </c>
      <c r="EI582" s="38">
        <v>0</v>
      </c>
      <c r="EJ582" s="38">
        <v>0</v>
      </c>
      <c r="EK582" s="38">
        <v>0</v>
      </c>
      <c r="EL582" s="38">
        <v>0</v>
      </c>
      <c r="EM582" s="38">
        <v>0</v>
      </c>
      <c r="EN582" s="38">
        <v>1.7227536556577021</v>
      </c>
      <c r="EP582" s="69"/>
      <c r="EQ582" s="59" t="s">
        <v>89</v>
      </c>
      <c r="ER582" s="60">
        <v>2.4801190622496008</v>
      </c>
      <c r="ES582" s="61">
        <v>0</v>
      </c>
      <c r="ET582" s="61">
        <v>0</v>
      </c>
      <c r="EU582" s="61">
        <v>0</v>
      </c>
      <c r="EV582" s="61">
        <v>0</v>
      </c>
      <c r="EW582" s="61">
        <v>0</v>
      </c>
      <c r="EX582" s="61">
        <v>0</v>
      </c>
      <c r="EY582" s="61">
        <v>0</v>
      </c>
      <c r="EZ582" s="61">
        <v>2.4801190622496008</v>
      </c>
      <c r="FC582" t="s">
        <v>89</v>
      </c>
      <c r="FD582" s="38">
        <v>12.579470071861248</v>
      </c>
      <c r="FE582" s="38">
        <v>0</v>
      </c>
      <c r="FF582" s="38">
        <v>0</v>
      </c>
      <c r="FG582" s="38">
        <v>0</v>
      </c>
      <c r="FH582" s="38">
        <v>0</v>
      </c>
      <c r="FI582" s="38">
        <v>0</v>
      </c>
      <c r="FJ582" s="38">
        <v>0</v>
      </c>
      <c r="FK582" s="38">
        <v>0</v>
      </c>
      <c r="FL582" s="38">
        <v>12.579470071861248</v>
      </c>
      <c r="FP582" s="38"/>
      <c r="FQ582" s="38"/>
      <c r="FR582" s="38"/>
      <c r="FS582" s="38"/>
      <c r="FT582" s="38"/>
      <c r="FU582" s="38"/>
      <c r="FV582" s="38"/>
      <c r="FZ582" s="38"/>
      <c r="GA582" s="38"/>
      <c r="GB582" s="38"/>
      <c r="GC582" s="38"/>
      <c r="GD582" s="38"/>
      <c r="GE582" s="38"/>
      <c r="GF582" s="38"/>
      <c r="GG582" s="38"/>
      <c r="GH582" s="38"/>
      <c r="GI582" s="38"/>
      <c r="GL582" s="38" t="s">
        <v>89</v>
      </c>
      <c r="GM582" s="38">
        <v>0</v>
      </c>
      <c r="GN582" s="38"/>
      <c r="GO582" s="38"/>
      <c r="GP582" s="38"/>
      <c r="GQ582" s="38"/>
      <c r="GR582" s="38"/>
      <c r="GS582" s="38"/>
      <c r="GT582" s="38"/>
      <c r="GU582" s="38">
        <v>0</v>
      </c>
      <c r="GX582" t="s">
        <v>89</v>
      </c>
      <c r="GY582" s="38">
        <v>0</v>
      </c>
      <c r="GZ582" s="38"/>
      <c r="HA582" s="38"/>
      <c r="HB582" s="38"/>
      <c r="HC582" s="38"/>
      <c r="HD582" s="38"/>
      <c r="HE582" s="38"/>
      <c r="HF582" s="38"/>
      <c r="HG582" s="38"/>
    </row>
    <row r="583" spans="1:235" ht="18" x14ac:dyDescent="0.25">
      <c r="A583" s="93"/>
      <c r="B583" s="96"/>
      <c r="C583" s="23" t="s">
        <v>84</v>
      </c>
      <c r="D583" s="71"/>
      <c r="E583" s="72"/>
      <c r="F583" s="72"/>
      <c r="G583" s="72">
        <v>1456.9212501309362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3"/>
      <c r="V583" s="71">
        <f t="shared" si="187"/>
        <v>1456.9212501309362</v>
      </c>
      <c r="W583" s="71"/>
      <c r="X583" s="72"/>
      <c r="Y583" s="72">
        <v>987.25346911953977</v>
      </c>
      <c r="Z583" s="72">
        <v>9261.9563831419964</v>
      </c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>
        <v>2802.7084007353296</v>
      </c>
      <c r="AL583" s="72"/>
      <c r="AM583" s="72">
        <v>1065.6489395946887</v>
      </c>
      <c r="AN583" s="74">
        <f t="shared" si="188"/>
        <v>14117.567192591554</v>
      </c>
      <c r="AO583" s="74">
        <f t="shared" si="189"/>
        <v>15574.48844272249</v>
      </c>
      <c r="AQ583" s="38"/>
      <c r="AR583" s="38" t="s">
        <v>90</v>
      </c>
      <c r="AS583" s="38">
        <v>14.287569558357736</v>
      </c>
      <c r="AT583" s="38">
        <v>0</v>
      </c>
      <c r="AU583" s="38">
        <v>0</v>
      </c>
      <c r="AV583" s="38">
        <v>0</v>
      </c>
      <c r="AW583" s="38">
        <v>0</v>
      </c>
      <c r="AX583" s="38">
        <v>0</v>
      </c>
      <c r="AY583" s="38">
        <v>0</v>
      </c>
      <c r="AZ583" s="38">
        <v>0</v>
      </c>
      <c r="BA583" s="38">
        <v>0</v>
      </c>
      <c r="BB583" s="38">
        <v>0</v>
      </c>
      <c r="BC583" s="38">
        <v>0</v>
      </c>
      <c r="BD583" s="38">
        <v>14.287569558357736</v>
      </c>
      <c r="BF583" s="38"/>
      <c r="BG583" s="38" t="s">
        <v>90</v>
      </c>
      <c r="BH583" s="38">
        <v>39.650530645176907</v>
      </c>
      <c r="BI583" s="38">
        <v>0</v>
      </c>
      <c r="BJ583" s="38">
        <v>0</v>
      </c>
      <c r="BK583" s="38">
        <v>0</v>
      </c>
      <c r="BL583" s="38">
        <v>0</v>
      </c>
      <c r="BM583" s="38">
        <v>0</v>
      </c>
      <c r="BN583" s="38">
        <v>0</v>
      </c>
      <c r="BO583" s="38">
        <v>0</v>
      </c>
      <c r="BP583" s="38">
        <v>0</v>
      </c>
      <c r="BQ583" s="38">
        <v>0.21791903983614677</v>
      </c>
      <c r="BR583" s="38">
        <v>0</v>
      </c>
      <c r="BS583" s="38">
        <v>39.868449685013054</v>
      </c>
      <c r="BT583" s="38"/>
      <c r="BV583" t="s">
        <v>86</v>
      </c>
      <c r="BW583" s="38">
        <v>0.31326570871480564</v>
      </c>
      <c r="BX583" s="38">
        <v>0</v>
      </c>
      <c r="BY583" s="38">
        <v>0</v>
      </c>
      <c r="BZ583" s="38">
        <v>15.796434321510205</v>
      </c>
      <c r="CA583" s="38">
        <v>0</v>
      </c>
      <c r="CB583" s="38">
        <v>0</v>
      </c>
      <c r="CC583" s="38">
        <v>0</v>
      </c>
      <c r="CD583" s="38">
        <v>0</v>
      </c>
      <c r="CE583" s="38"/>
      <c r="CF583" s="38">
        <v>0.33530480195926199</v>
      </c>
      <c r="CG583" s="38">
        <v>0</v>
      </c>
      <c r="CH583" s="38">
        <v>0</v>
      </c>
      <c r="CI583" s="38">
        <v>0</v>
      </c>
      <c r="CJ583" s="38">
        <v>0</v>
      </c>
      <c r="CK583" s="38"/>
      <c r="CL583" s="38">
        <v>0</v>
      </c>
      <c r="CM583" s="38">
        <v>0</v>
      </c>
      <c r="CN583" s="38">
        <v>16.445004832184271</v>
      </c>
      <c r="CQ583" t="s">
        <v>88</v>
      </c>
      <c r="CR583" s="38">
        <v>0</v>
      </c>
      <c r="CS583" s="38">
        <v>0</v>
      </c>
      <c r="CT583" s="38">
        <v>0</v>
      </c>
      <c r="CU583" s="38">
        <v>0</v>
      </c>
      <c r="CV583" s="38">
        <v>0</v>
      </c>
      <c r="CW583" s="38">
        <v>0</v>
      </c>
      <c r="CX583" s="38">
        <v>0</v>
      </c>
      <c r="CY583" s="38">
        <v>0</v>
      </c>
      <c r="CZ583" s="38">
        <v>0</v>
      </c>
      <c r="DA583" s="38">
        <v>0</v>
      </c>
      <c r="DB583" s="38">
        <v>0</v>
      </c>
      <c r="DC583" s="38">
        <v>0</v>
      </c>
      <c r="DF583" t="s">
        <v>89</v>
      </c>
      <c r="DG583" s="38">
        <v>3.5876090480974831E-5</v>
      </c>
      <c r="DH583" s="38">
        <v>0</v>
      </c>
      <c r="DI583" s="38">
        <v>0</v>
      </c>
      <c r="DJ583" s="38">
        <v>0</v>
      </c>
      <c r="DK583" s="38">
        <v>0</v>
      </c>
      <c r="DL583" s="38">
        <v>0</v>
      </c>
      <c r="DM583" s="38">
        <v>0</v>
      </c>
      <c r="DN583" s="38">
        <v>0</v>
      </c>
      <c r="DO583" s="38">
        <f t="shared" si="186"/>
        <v>3.5876090480974831E-5</v>
      </c>
      <c r="DQ583" s="38"/>
      <c r="DR583" s="38" t="s">
        <v>88</v>
      </c>
      <c r="DS583" s="38">
        <v>2.7587967580716886E-2</v>
      </c>
      <c r="DT583" s="38">
        <v>0</v>
      </c>
      <c r="DU583" s="38">
        <v>0</v>
      </c>
      <c r="DV583" s="38">
        <v>0</v>
      </c>
      <c r="DW583" s="38">
        <v>0</v>
      </c>
      <c r="DX583" s="38"/>
      <c r="DY583" s="38">
        <v>0</v>
      </c>
      <c r="DZ583" s="38">
        <v>0</v>
      </c>
      <c r="EA583" s="38">
        <v>0</v>
      </c>
      <c r="EB583" s="38">
        <v>2.7587967580716886E-2</v>
      </c>
      <c r="EE583" t="s">
        <v>90</v>
      </c>
      <c r="EF583" s="38">
        <v>2.5279733717121138</v>
      </c>
      <c r="EG583" s="38">
        <v>0</v>
      </c>
      <c r="EH583" s="38">
        <v>0</v>
      </c>
      <c r="EI583" s="38">
        <v>0</v>
      </c>
      <c r="EJ583" s="38">
        <v>0</v>
      </c>
      <c r="EK583" s="38">
        <v>0</v>
      </c>
      <c r="EL583" s="38">
        <v>0</v>
      </c>
      <c r="EM583" s="38">
        <v>4.6748444686514977E-2</v>
      </c>
      <c r="EN583" s="38">
        <v>2.574721816398629</v>
      </c>
      <c r="EP583" s="69"/>
      <c r="EQ583" s="62" t="s">
        <v>90</v>
      </c>
      <c r="ER583" s="63">
        <v>2.1794751650304005</v>
      </c>
      <c r="ES583" s="63">
        <v>0</v>
      </c>
      <c r="ET583" s="63">
        <v>0</v>
      </c>
      <c r="EU583" s="63">
        <v>0</v>
      </c>
      <c r="EV583" s="63">
        <v>0</v>
      </c>
      <c r="EW583" s="63">
        <v>0</v>
      </c>
      <c r="EX583" s="63">
        <v>0</v>
      </c>
      <c r="EY583" s="63">
        <v>0</v>
      </c>
      <c r="EZ583" s="63">
        <v>2.1794751650304005</v>
      </c>
      <c r="FC583" t="s">
        <v>90</v>
      </c>
      <c r="FD583" s="38">
        <v>7.0409961887306149</v>
      </c>
      <c r="FE583" s="38">
        <v>0</v>
      </c>
      <c r="FF583" s="38">
        <v>0</v>
      </c>
      <c r="FG583" s="38">
        <v>0</v>
      </c>
      <c r="FH583" s="38">
        <v>0</v>
      </c>
      <c r="FI583" s="38">
        <v>0</v>
      </c>
      <c r="FJ583" s="38">
        <v>0</v>
      </c>
      <c r="FK583" s="38">
        <v>2.5445217103448277E-2</v>
      </c>
      <c r="FL583" s="38">
        <v>7.0664414058340634</v>
      </c>
      <c r="FP583" s="38"/>
      <c r="FQ583" s="38"/>
      <c r="FR583" s="38"/>
      <c r="FS583" s="38"/>
      <c r="FT583" s="38"/>
      <c r="FU583" s="38"/>
      <c r="FV583" s="38"/>
      <c r="FZ583" s="38"/>
      <c r="GA583" s="38"/>
      <c r="GB583" s="38"/>
      <c r="GC583" s="38"/>
      <c r="GD583" s="38"/>
      <c r="GE583" s="38"/>
      <c r="GF583" s="38"/>
      <c r="GG583" s="38"/>
      <c r="GH583" s="38"/>
      <c r="GI583" s="38"/>
      <c r="GL583" s="38" t="s">
        <v>90</v>
      </c>
      <c r="GM583" s="38">
        <v>0</v>
      </c>
      <c r="GN583" s="38"/>
      <c r="GO583" s="38"/>
      <c r="GP583" s="38"/>
      <c r="GQ583" s="38"/>
      <c r="GR583" s="38">
        <v>0</v>
      </c>
      <c r="GS583" s="38">
        <v>0</v>
      </c>
      <c r="GT583" s="38"/>
      <c r="GU583" s="38">
        <v>0</v>
      </c>
      <c r="GX583" t="s">
        <v>123</v>
      </c>
      <c r="GY583" s="38">
        <v>0</v>
      </c>
      <c r="GZ583" s="38"/>
      <c r="HA583" s="38"/>
      <c r="HB583" s="38"/>
      <c r="HC583" s="38"/>
      <c r="HD583" s="38"/>
      <c r="HE583" s="38"/>
      <c r="HF583" s="38"/>
      <c r="HG583" s="38"/>
    </row>
    <row r="584" spans="1:235" ht="18" x14ac:dyDescent="0.25">
      <c r="A584" s="93"/>
      <c r="B584" s="96"/>
      <c r="C584" s="22" t="s">
        <v>85</v>
      </c>
      <c r="D584" s="75"/>
      <c r="E584" s="79"/>
      <c r="F584" s="79"/>
      <c r="G584" s="79"/>
      <c r="H584" s="79"/>
      <c r="I584" s="80"/>
      <c r="J584" s="76"/>
      <c r="K584" s="79"/>
      <c r="L584" s="79"/>
      <c r="M584" s="79"/>
      <c r="N584" s="79"/>
      <c r="O584" s="80"/>
      <c r="P584" s="76"/>
      <c r="Q584" s="79"/>
      <c r="R584" s="79"/>
      <c r="S584" s="79"/>
      <c r="T584" s="79"/>
      <c r="U584" s="81"/>
      <c r="V584" s="75">
        <f t="shared" si="187"/>
        <v>0</v>
      </c>
      <c r="W584" s="82"/>
      <c r="X584" s="79"/>
      <c r="Y584" s="79"/>
      <c r="Z584" s="79"/>
      <c r="AA584" s="80"/>
      <c r="AB584" s="76"/>
      <c r="AC584" s="79"/>
      <c r="AD584" s="79"/>
      <c r="AE584" s="79"/>
      <c r="AF584" s="79"/>
      <c r="AG584" s="79"/>
      <c r="AH584" s="80"/>
      <c r="AI584" s="76"/>
      <c r="AJ584" s="79"/>
      <c r="AK584" s="79"/>
      <c r="AL584" s="79"/>
      <c r="AM584" s="79">
        <v>3878.91571864454</v>
      </c>
      <c r="AN584" s="83">
        <f t="shared" si="188"/>
        <v>3878.91571864454</v>
      </c>
      <c r="AO584" s="78">
        <f t="shared" si="189"/>
        <v>3878.91571864454</v>
      </c>
      <c r="AQ584" s="38"/>
      <c r="AR584" s="38" t="s">
        <v>105</v>
      </c>
      <c r="AS584" s="38">
        <v>0</v>
      </c>
      <c r="AT584" s="38">
        <v>0</v>
      </c>
      <c r="AU584" s="38">
        <v>0</v>
      </c>
      <c r="AV584" s="38">
        <v>0</v>
      </c>
      <c r="AW584" s="38">
        <v>0</v>
      </c>
      <c r="AX584" s="38">
        <v>0</v>
      </c>
      <c r="AY584" s="38">
        <v>0</v>
      </c>
      <c r="AZ584" s="38">
        <v>0</v>
      </c>
      <c r="BA584" s="38">
        <v>0</v>
      </c>
      <c r="BB584" s="38">
        <v>0</v>
      </c>
      <c r="BC584" s="38">
        <v>0</v>
      </c>
      <c r="BD584" s="38">
        <v>0</v>
      </c>
      <c r="BF584" s="38"/>
      <c r="BG584" s="38" t="s">
        <v>81</v>
      </c>
      <c r="BH584" s="38">
        <v>85.974009058000178</v>
      </c>
      <c r="BI584" s="38">
        <v>0</v>
      </c>
      <c r="BJ584" s="38">
        <v>0</v>
      </c>
      <c r="BK584" s="38">
        <v>0</v>
      </c>
      <c r="BL584" s="38">
        <v>0</v>
      </c>
      <c r="BM584" s="38">
        <v>0</v>
      </c>
      <c r="BN584" s="38">
        <v>0</v>
      </c>
      <c r="BO584" s="38">
        <v>0.52524912012614677</v>
      </c>
      <c r="BP584" s="38">
        <v>0.52524912012614677</v>
      </c>
      <c r="BQ584" s="38">
        <v>874.01396582127973</v>
      </c>
      <c r="BR584" s="38">
        <v>1.8248934804737866</v>
      </c>
      <c r="BS584" s="38">
        <v>962.86336660000597</v>
      </c>
      <c r="BT584" s="38"/>
      <c r="BV584" t="s">
        <v>87</v>
      </c>
      <c r="BW584" s="38">
        <v>6.1999365823412491</v>
      </c>
      <c r="BX584" s="38">
        <v>0</v>
      </c>
      <c r="BY584" s="38">
        <v>0</v>
      </c>
      <c r="BZ584" s="38">
        <v>0</v>
      </c>
      <c r="CA584" s="38">
        <v>0</v>
      </c>
      <c r="CB584" s="38">
        <v>0</v>
      </c>
      <c r="CC584" s="38">
        <v>0</v>
      </c>
      <c r="CD584" s="38">
        <v>0</v>
      </c>
      <c r="CE584" s="38"/>
      <c r="CF584" s="38">
        <v>0</v>
      </c>
      <c r="CG584" s="38">
        <v>0</v>
      </c>
      <c r="CH584" s="38">
        <v>0</v>
      </c>
      <c r="CI584" s="38">
        <v>0</v>
      </c>
      <c r="CJ584" s="38">
        <v>0</v>
      </c>
      <c r="CK584" s="38"/>
      <c r="CL584" s="38">
        <v>0</v>
      </c>
      <c r="CM584" s="38">
        <v>0</v>
      </c>
      <c r="CN584" s="38">
        <v>6.1999365823412491</v>
      </c>
      <c r="CQ584" t="s">
        <v>89</v>
      </c>
      <c r="CR584" s="38">
        <v>0</v>
      </c>
      <c r="CS584" s="38">
        <v>0</v>
      </c>
      <c r="CT584" s="38">
        <v>0</v>
      </c>
      <c r="CU584" s="38">
        <v>0</v>
      </c>
      <c r="CV584" s="38">
        <v>0</v>
      </c>
      <c r="CW584" s="38">
        <v>0</v>
      </c>
      <c r="CX584" s="38">
        <v>0</v>
      </c>
      <c r="CY584" s="38">
        <v>0</v>
      </c>
      <c r="CZ584" s="38">
        <v>0</v>
      </c>
      <c r="DA584" s="38">
        <v>0</v>
      </c>
      <c r="DB584" s="38">
        <v>0</v>
      </c>
      <c r="DC584" s="38">
        <v>0</v>
      </c>
      <c r="DF584" t="s">
        <v>90</v>
      </c>
      <c r="DG584" s="38">
        <v>1.2028659271013464E-3</v>
      </c>
      <c r="DH584" s="38">
        <v>0</v>
      </c>
      <c r="DI584" s="38">
        <v>0</v>
      </c>
      <c r="DJ584" s="38">
        <v>0</v>
      </c>
      <c r="DK584" s="38">
        <v>0</v>
      </c>
      <c r="DL584" s="38">
        <v>0</v>
      </c>
      <c r="DM584" s="38">
        <v>0</v>
      </c>
      <c r="DN584" s="38">
        <v>4.6901269654237047E-5</v>
      </c>
      <c r="DO584" s="38">
        <f t="shared" si="186"/>
        <v>1.2497671967555835E-3</v>
      </c>
      <c r="DQ584" s="38"/>
      <c r="DR584" s="38" t="s">
        <v>89</v>
      </c>
      <c r="DS584" s="38">
        <v>2.7117356773838489E-2</v>
      </c>
      <c r="DT584" s="38">
        <v>0</v>
      </c>
      <c r="DU584" s="38">
        <v>0</v>
      </c>
      <c r="DV584" s="38">
        <v>0</v>
      </c>
      <c r="DW584" s="38">
        <v>0</v>
      </c>
      <c r="DX584" s="38"/>
      <c r="DY584" s="38">
        <v>0</v>
      </c>
      <c r="DZ584" s="38">
        <v>0</v>
      </c>
      <c r="EA584" s="38">
        <v>0</v>
      </c>
      <c r="EB584" s="38">
        <v>2.7117356773838489E-2</v>
      </c>
      <c r="EE584" t="s">
        <v>81</v>
      </c>
      <c r="EF584" s="38">
        <v>0</v>
      </c>
      <c r="EG584" s="38">
        <v>0</v>
      </c>
      <c r="EH584" s="38">
        <v>0</v>
      </c>
      <c r="EI584" s="38">
        <v>0</v>
      </c>
      <c r="EJ584" s="38">
        <v>0</v>
      </c>
      <c r="EK584" s="38">
        <v>0</v>
      </c>
      <c r="EL584" s="38">
        <v>0</v>
      </c>
      <c r="EM584" s="38">
        <v>0</v>
      </c>
      <c r="EN584" s="38">
        <v>0</v>
      </c>
      <c r="EP584" s="69"/>
      <c r="EQ584" s="59" t="s">
        <v>81</v>
      </c>
      <c r="ER584" s="60">
        <v>0</v>
      </c>
      <c r="ES584" s="61">
        <v>0</v>
      </c>
      <c r="ET584" s="61">
        <v>2773.6747094705574</v>
      </c>
      <c r="EU584" s="61">
        <v>0</v>
      </c>
      <c r="EV584" s="61">
        <v>2191.3684929223596</v>
      </c>
      <c r="EW584" s="61">
        <v>0</v>
      </c>
      <c r="EX584" s="61">
        <v>0</v>
      </c>
      <c r="EY584" s="61">
        <v>0</v>
      </c>
      <c r="EZ584" s="61">
        <v>4965.043202392917</v>
      </c>
      <c r="FC584" t="s">
        <v>81</v>
      </c>
      <c r="FD584" s="38">
        <v>797.43651445208138</v>
      </c>
      <c r="FE584" s="38">
        <v>0</v>
      </c>
      <c r="FF584" s="38">
        <v>0</v>
      </c>
      <c r="FG584" s="38">
        <v>0</v>
      </c>
      <c r="FH584" s="38">
        <v>0</v>
      </c>
      <c r="FI584" s="38">
        <v>0</v>
      </c>
      <c r="FJ584" s="38">
        <v>2.6197075862068965E-2</v>
      </c>
      <c r="FK584" s="38">
        <v>7.9719246724965504E-4</v>
      </c>
      <c r="FL584" s="38">
        <v>797.4635087204108</v>
      </c>
      <c r="FP584" s="38"/>
      <c r="FQ584" s="38"/>
      <c r="FR584" s="38"/>
      <c r="FS584" s="38"/>
      <c r="FT584" s="38"/>
      <c r="FU584" s="38"/>
      <c r="FV584" s="38"/>
      <c r="FZ584" s="38"/>
      <c r="GA584" s="38"/>
      <c r="GB584" s="38"/>
      <c r="GC584" s="38"/>
      <c r="GD584" s="38"/>
      <c r="GE584" s="38"/>
      <c r="GF584" s="38"/>
      <c r="GG584" s="38"/>
      <c r="GH584" s="38"/>
      <c r="GI584" s="38"/>
      <c r="GL584" s="38" t="s">
        <v>118</v>
      </c>
      <c r="GM584" s="38">
        <v>0</v>
      </c>
      <c r="GN584" s="38"/>
      <c r="GO584" s="38"/>
      <c r="GP584" s="38"/>
      <c r="GQ584" s="38"/>
      <c r="GR584" s="38"/>
      <c r="GS584" s="38">
        <v>16.796896789507887</v>
      </c>
      <c r="GT584" s="38"/>
      <c r="GU584" s="38">
        <v>16.796896789507887</v>
      </c>
      <c r="GX584" t="s">
        <v>91</v>
      </c>
      <c r="GY584" s="38">
        <v>0</v>
      </c>
      <c r="GZ584" s="38"/>
      <c r="HA584" s="38"/>
      <c r="HB584" s="38"/>
      <c r="HC584" s="38"/>
      <c r="HD584" s="38"/>
      <c r="HE584" s="38"/>
      <c r="HF584" s="38"/>
      <c r="HG584" s="38"/>
    </row>
    <row r="585" spans="1:235" ht="18" x14ac:dyDescent="0.25">
      <c r="A585" s="93"/>
      <c r="B585" s="96"/>
      <c r="C585" s="23" t="s">
        <v>86</v>
      </c>
      <c r="D585" s="71"/>
      <c r="E585" s="72"/>
      <c r="F585" s="72"/>
      <c r="G585" s="72">
        <v>362.90448016617296</v>
      </c>
      <c r="H585" s="72"/>
      <c r="I585" s="72"/>
      <c r="J585" s="72"/>
      <c r="K585" s="72"/>
      <c r="L585" s="72"/>
      <c r="M585" s="72">
        <v>91.355790314787555</v>
      </c>
      <c r="N585" s="72"/>
      <c r="O585" s="72"/>
      <c r="P585" s="72"/>
      <c r="Q585" s="72"/>
      <c r="R585" s="72"/>
      <c r="S585" s="72"/>
      <c r="T585" s="72"/>
      <c r="U585" s="73"/>
      <c r="V585" s="71">
        <f t="shared" si="187"/>
        <v>454.26027048096051</v>
      </c>
      <c r="W585" s="71"/>
      <c r="X585" s="72"/>
      <c r="Y585" s="72">
        <v>26.099781263845301</v>
      </c>
      <c r="Z585" s="72">
        <v>96.207452033599822</v>
      </c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>
        <v>472.35143783120259</v>
      </c>
      <c r="AL585" s="72"/>
      <c r="AM585" s="72">
        <v>109.86565031681026</v>
      </c>
      <c r="AN585" s="74">
        <f t="shared" si="188"/>
        <v>704.52432144545799</v>
      </c>
      <c r="AO585" s="74">
        <f t="shared" si="189"/>
        <v>1158.7845919264184</v>
      </c>
      <c r="AQ585" s="38"/>
      <c r="AR585" s="38" t="s">
        <v>76</v>
      </c>
      <c r="AS585" s="38">
        <v>14970.564937230851</v>
      </c>
      <c r="AT585" s="38">
        <v>931.11632943375207</v>
      </c>
      <c r="AU585" s="38">
        <v>8583.4919449568642</v>
      </c>
      <c r="AV585" s="38">
        <v>982.512954734</v>
      </c>
      <c r="AW585" s="38">
        <v>832.5493016690383</v>
      </c>
      <c r="AX585" s="38">
        <v>0</v>
      </c>
      <c r="AY585" s="38">
        <v>0</v>
      </c>
      <c r="AZ585" s="38">
        <v>0</v>
      </c>
      <c r="BA585" s="38">
        <v>0</v>
      </c>
      <c r="BB585" s="38">
        <v>0</v>
      </c>
      <c r="BC585" s="38">
        <v>0</v>
      </c>
      <c r="BD585" s="38">
        <v>26300.235468024504</v>
      </c>
      <c r="BF585" s="38"/>
      <c r="BG585" s="38" t="s">
        <v>91</v>
      </c>
      <c r="BH585" s="38">
        <v>3812.8297849966661</v>
      </c>
      <c r="BI585" s="38">
        <v>0</v>
      </c>
      <c r="BJ585" s="38">
        <v>0</v>
      </c>
      <c r="BK585" s="38">
        <v>0</v>
      </c>
      <c r="BL585" s="38">
        <v>0</v>
      </c>
      <c r="BM585" s="38">
        <v>0</v>
      </c>
      <c r="BN585" s="38">
        <v>0</v>
      </c>
      <c r="BO585" s="38">
        <v>0</v>
      </c>
      <c r="BP585" s="38">
        <v>0</v>
      </c>
      <c r="BQ585" s="38">
        <v>0</v>
      </c>
      <c r="BR585" s="38">
        <v>0</v>
      </c>
      <c r="BS585" s="38">
        <v>3812.8297849966661</v>
      </c>
      <c r="BT585" s="38"/>
      <c r="BV585" t="s">
        <v>88</v>
      </c>
      <c r="BW585" s="38">
        <v>6.6368380995659892</v>
      </c>
      <c r="BX585" s="38">
        <v>0</v>
      </c>
      <c r="BY585" s="38">
        <v>0</v>
      </c>
      <c r="BZ585" s="38">
        <v>0</v>
      </c>
      <c r="CA585" s="38">
        <v>0</v>
      </c>
      <c r="CB585" s="38">
        <v>0</v>
      </c>
      <c r="CC585" s="38">
        <v>0</v>
      </c>
      <c r="CD585" s="38">
        <v>0</v>
      </c>
      <c r="CE585" s="38"/>
      <c r="CF585" s="38">
        <v>0</v>
      </c>
      <c r="CG585" s="38">
        <v>0</v>
      </c>
      <c r="CH585" s="38">
        <v>0</v>
      </c>
      <c r="CI585" s="38">
        <v>0</v>
      </c>
      <c r="CJ585" s="38">
        <v>0</v>
      </c>
      <c r="CK585" s="38"/>
      <c r="CL585" s="38">
        <v>0</v>
      </c>
      <c r="CM585" s="38">
        <v>0</v>
      </c>
      <c r="CN585" s="38">
        <v>6.6368380995659892</v>
      </c>
      <c r="CQ585" t="s">
        <v>90</v>
      </c>
      <c r="CR585" s="38">
        <v>0</v>
      </c>
      <c r="CS585" s="38">
        <v>0</v>
      </c>
      <c r="CT585" s="38">
        <v>0</v>
      </c>
      <c r="CU585" s="38">
        <v>0</v>
      </c>
      <c r="CV585" s="38">
        <v>0</v>
      </c>
      <c r="CW585" s="38">
        <v>0</v>
      </c>
      <c r="CX585" s="38">
        <v>0</v>
      </c>
      <c r="CY585" s="38">
        <v>0</v>
      </c>
      <c r="CZ585" s="38">
        <v>0</v>
      </c>
      <c r="DA585" s="38">
        <v>0</v>
      </c>
      <c r="DB585" s="38">
        <v>0</v>
      </c>
      <c r="DC585" s="38">
        <v>0</v>
      </c>
      <c r="DF585" t="s">
        <v>91</v>
      </c>
      <c r="DG585" s="38">
        <v>4.0452262490552919E-3</v>
      </c>
      <c r="DH585" s="38">
        <v>0</v>
      </c>
      <c r="DI585" s="38">
        <v>0</v>
      </c>
      <c r="DJ585" s="38">
        <v>0</v>
      </c>
      <c r="DK585" s="38">
        <v>0</v>
      </c>
      <c r="DL585" s="38">
        <v>0</v>
      </c>
      <c r="DM585" s="38">
        <v>0</v>
      </c>
      <c r="DN585" s="38">
        <v>0</v>
      </c>
      <c r="DO585" s="38">
        <f t="shared" si="186"/>
        <v>4.0452262490552919E-3</v>
      </c>
      <c r="DQ585" s="38"/>
      <c r="DR585" s="38" t="s">
        <v>90</v>
      </c>
      <c r="DS585" s="38">
        <v>0.46663920856675684</v>
      </c>
      <c r="DT585" s="38">
        <v>0</v>
      </c>
      <c r="DU585" s="38">
        <v>0</v>
      </c>
      <c r="DV585" s="38">
        <v>0</v>
      </c>
      <c r="DW585" s="38">
        <v>0</v>
      </c>
      <c r="DX585" s="38"/>
      <c r="DY585" s="38">
        <v>0</v>
      </c>
      <c r="DZ585" s="38">
        <v>7.5919753219708544E-3</v>
      </c>
      <c r="EA585" s="38">
        <v>2.0831125062837363E-2</v>
      </c>
      <c r="EB585" s="38">
        <v>0.49506230895156506</v>
      </c>
      <c r="EE585" t="s">
        <v>91</v>
      </c>
      <c r="EF585" s="38">
        <v>286.58538083125569</v>
      </c>
      <c r="EG585" s="38">
        <v>0</v>
      </c>
      <c r="EH585" s="38">
        <v>0</v>
      </c>
      <c r="EI585" s="38">
        <v>0</v>
      </c>
      <c r="EJ585" s="38">
        <v>0</v>
      </c>
      <c r="EK585" s="38">
        <v>0</v>
      </c>
      <c r="EL585" s="38">
        <v>0</v>
      </c>
      <c r="EM585" s="38">
        <v>0</v>
      </c>
      <c r="EN585" s="38">
        <v>286.58538083125569</v>
      </c>
      <c r="EP585" s="69"/>
      <c r="EQ585" s="62" t="s">
        <v>91</v>
      </c>
      <c r="ER585" s="63">
        <v>240.37778654605466</v>
      </c>
      <c r="ES585" s="63">
        <v>0</v>
      </c>
      <c r="ET585" s="63">
        <v>0</v>
      </c>
      <c r="EU585" s="63">
        <v>0</v>
      </c>
      <c r="EV585" s="63">
        <v>0</v>
      </c>
      <c r="EW585" s="63">
        <v>0</v>
      </c>
      <c r="EX585" s="63">
        <v>0</v>
      </c>
      <c r="EY585" s="63">
        <v>0</v>
      </c>
      <c r="EZ585" s="63">
        <v>240.37778654605466</v>
      </c>
      <c r="FC585" t="s">
        <v>91</v>
      </c>
      <c r="FD585" s="38">
        <v>32.774249669287023</v>
      </c>
      <c r="FE585" s="38">
        <v>0</v>
      </c>
      <c r="FF585" s="38">
        <v>0</v>
      </c>
      <c r="FG585" s="38">
        <v>0</v>
      </c>
      <c r="FH585" s="38">
        <v>0</v>
      </c>
      <c r="FI585" s="38">
        <v>0</v>
      </c>
      <c r="FJ585" s="38">
        <v>0</v>
      </c>
      <c r="FK585" s="38">
        <v>0</v>
      </c>
      <c r="FL585" s="38">
        <v>32.774249669287023</v>
      </c>
      <c r="FP585" s="38"/>
      <c r="FQ585" s="38"/>
      <c r="FR585" s="38"/>
      <c r="FS585" s="38"/>
      <c r="FT585" s="38"/>
      <c r="FU585" s="38"/>
      <c r="FV585" s="38"/>
      <c r="FZ585" s="38"/>
      <c r="GA585" s="38"/>
      <c r="GB585" s="38"/>
      <c r="GC585" s="38"/>
      <c r="GD585" s="38"/>
      <c r="GE585" s="38"/>
      <c r="GF585" s="38"/>
      <c r="GG585" s="38"/>
      <c r="GH585" s="38"/>
      <c r="GI585" s="38"/>
      <c r="GL585" s="38" t="s">
        <v>91</v>
      </c>
      <c r="GM585" s="38">
        <v>0</v>
      </c>
      <c r="GN585" s="38"/>
      <c r="GO585" s="38"/>
      <c r="GP585" s="38"/>
      <c r="GQ585" s="38"/>
      <c r="GS585" s="38"/>
      <c r="GT585" s="38"/>
      <c r="GU585" s="38">
        <v>0</v>
      </c>
      <c r="GX585" t="s">
        <v>76</v>
      </c>
      <c r="GY585" s="38">
        <v>0</v>
      </c>
      <c r="GZ585" s="38">
        <v>0</v>
      </c>
      <c r="HA585" s="38">
        <v>0</v>
      </c>
      <c r="HB585" s="38">
        <v>0</v>
      </c>
      <c r="HC585" s="38">
        <v>0</v>
      </c>
      <c r="HD585" s="38"/>
      <c r="HE585" s="38"/>
      <c r="HF585" s="38"/>
      <c r="HG585" s="38"/>
    </row>
    <row r="586" spans="1:235" ht="18.75" thickBot="1" x14ac:dyDescent="0.3">
      <c r="A586" s="93"/>
      <c r="B586" s="96"/>
      <c r="C586" s="22" t="s">
        <v>87</v>
      </c>
      <c r="D586" s="75"/>
      <c r="E586" s="76">
        <v>1.4193615959240562</v>
      </c>
      <c r="F586" s="76"/>
      <c r="G586" s="76">
        <v>0</v>
      </c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7"/>
      <c r="V586" s="75">
        <f t="shared" si="187"/>
        <v>1.4193615959240562</v>
      </c>
      <c r="W586" s="75"/>
      <c r="X586" s="76"/>
      <c r="Y586" s="76"/>
      <c r="Z586" s="76">
        <v>8.4503003495444435</v>
      </c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>
        <v>12.736136559002301</v>
      </c>
      <c r="AL586" s="76"/>
      <c r="AM586" s="76">
        <v>109.3310773215114</v>
      </c>
      <c r="AN586" s="78">
        <f t="shared" si="188"/>
        <v>130.51751423005814</v>
      </c>
      <c r="AO586" s="78">
        <f t="shared" si="189"/>
        <v>131.93687582598218</v>
      </c>
      <c r="BF586" s="38"/>
      <c r="BG586" s="38" t="s">
        <v>76</v>
      </c>
      <c r="BH586" s="38">
        <v>6356.3811526589961</v>
      </c>
      <c r="BI586" s="38">
        <v>742.44368374887688</v>
      </c>
      <c r="BJ586" s="38">
        <v>2346.7753237387296</v>
      </c>
      <c r="BK586" s="38">
        <v>723.91156112895158</v>
      </c>
      <c r="BL586" s="38">
        <v>179.14240203123063</v>
      </c>
      <c r="BM586" s="38">
        <v>90.982401425346012</v>
      </c>
      <c r="BN586" s="38">
        <v>1.4193615959240562</v>
      </c>
      <c r="BO586" s="38">
        <v>0.52524912012614677</v>
      </c>
      <c r="BP586" s="38">
        <v>0.52524912012614677</v>
      </c>
      <c r="BQ586" s="38">
        <v>874.23188486111587</v>
      </c>
      <c r="BR586" s="38">
        <v>1.8248934804737866</v>
      </c>
      <c r="BS586" s="38">
        <v>11318.163162909897</v>
      </c>
      <c r="BT586" s="38"/>
      <c r="BV586" t="s">
        <v>89</v>
      </c>
      <c r="BW586" s="38">
        <v>5.7279639844398362</v>
      </c>
      <c r="BX586" s="38">
        <v>0</v>
      </c>
      <c r="BY586" s="38">
        <v>0</v>
      </c>
      <c r="BZ586" s="38">
        <v>0</v>
      </c>
      <c r="CA586" s="38">
        <v>0</v>
      </c>
      <c r="CB586" s="38">
        <v>0</v>
      </c>
      <c r="CC586" s="38">
        <v>0</v>
      </c>
      <c r="CD586" s="38">
        <v>0</v>
      </c>
      <c r="CE586" s="38"/>
      <c r="CF586" s="38">
        <v>0</v>
      </c>
      <c r="CG586" s="38">
        <v>0</v>
      </c>
      <c r="CH586" s="38">
        <v>0</v>
      </c>
      <c r="CI586" s="38">
        <v>0</v>
      </c>
      <c r="CJ586" s="38">
        <v>0</v>
      </c>
      <c r="CK586" s="38"/>
      <c r="CL586" s="38">
        <v>0</v>
      </c>
      <c r="CM586" s="38">
        <v>0</v>
      </c>
      <c r="CN586" s="38">
        <v>5.7279639844398362</v>
      </c>
      <c r="CQ586" t="s">
        <v>91</v>
      </c>
      <c r="CR586" s="38">
        <v>0</v>
      </c>
      <c r="CS586" s="38">
        <v>0</v>
      </c>
      <c r="CT586" s="38">
        <v>0</v>
      </c>
      <c r="CU586" s="38">
        <v>0</v>
      </c>
      <c r="CV586" s="38">
        <v>0</v>
      </c>
      <c r="CW586" s="38">
        <v>0</v>
      </c>
      <c r="CX586" s="38">
        <v>0</v>
      </c>
      <c r="CY586" s="38">
        <v>0</v>
      </c>
      <c r="CZ586" s="38">
        <v>0</v>
      </c>
      <c r="DA586" s="38">
        <v>0</v>
      </c>
      <c r="DB586" s="38">
        <v>0</v>
      </c>
      <c r="DC586" s="38">
        <v>0</v>
      </c>
      <c r="DF586" t="s">
        <v>76</v>
      </c>
      <c r="DG586" s="38">
        <v>7.6232620484946645E-3</v>
      </c>
      <c r="DH586" s="38">
        <v>2.2552541976134474E-2</v>
      </c>
      <c r="DI586" s="38">
        <v>0</v>
      </c>
      <c r="DJ586" s="38">
        <v>0</v>
      </c>
      <c r="DK586" s="38">
        <v>5.6449904942457293E-4</v>
      </c>
      <c r="DL586" s="38">
        <v>0</v>
      </c>
      <c r="DM586" s="38">
        <v>0.12452000734683072</v>
      </c>
      <c r="DN586" s="38">
        <v>3.3480180963176589</v>
      </c>
      <c r="DO586" s="38">
        <f t="shared" si="186"/>
        <v>3.5032784067385432</v>
      </c>
      <c r="DQ586" s="38"/>
      <c r="DR586" s="38" t="s">
        <v>91</v>
      </c>
      <c r="DS586" s="38">
        <v>0.67777367553482037</v>
      </c>
      <c r="DT586" s="38">
        <v>0</v>
      </c>
      <c r="DU586" s="38">
        <v>0</v>
      </c>
      <c r="DV586" s="38">
        <v>0</v>
      </c>
      <c r="DW586" s="38">
        <v>0</v>
      </c>
      <c r="DX586" s="38"/>
      <c r="DY586" s="38">
        <v>0</v>
      </c>
      <c r="DZ586" s="38">
        <v>0</v>
      </c>
      <c r="EA586" s="38">
        <v>0</v>
      </c>
      <c r="EB586" s="38">
        <v>0.67777367553482037</v>
      </c>
      <c r="EE586" t="s">
        <v>76</v>
      </c>
      <c r="EF586" s="38">
        <v>329.62618889156425</v>
      </c>
      <c r="EG586" s="38">
        <v>11.298334634381039</v>
      </c>
      <c r="EH586" s="38">
        <v>1.5507176763263726</v>
      </c>
      <c r="EI586" s="38">
        <v>0</v>
      </c>
      <c r="EJ586" s="38">
        <v>0</v>
      </c>
      <c r="EK586" s="38">
        <v>0</v>
      </c>
      <c r="EL586" s="38">
        <v>0</v>
      </c>
      <c r="EM586" s="38">
        <v>4.6748444686514977E-2</v>
      </c>
      <c r="EN586" s="38">
        <v>342.52198964695816</v>
      </c>
      <c r="EP586" s="70"/>
      <c r="EQ586" s="64" t="s">
        <v>76</v>
      </c>
      <c r="ER586" s="65">
        <v>410.13982387280043</v>
      </c>
      <c r="ES586" s="66">
        <v>3.0199927295999998</v>
      </c>
      <c r="ET586" s="66">
        <v>2773.6747094705574</v>
      </c>
      <c r="EU586" s="66">
        <v>0</v>
      </c>
      <c r="EV586" s="66">
        <v>2191.3684929223596</v>
      </c>
      <c r="EW586" s="66">
        <v>0</v>
      </c>
      <c r="EX586" s="66">
        <v>0</v>
      </c>
      <c r="EY586" s="66">
        <v>0</v>
      </c>
      <c r="EZ586" s="66">
        <v>5378.2030189953166</v>
      </c>
      <c r="FC586" t="s">
        <v>76</v>
      </c>
      <c r="FD586" s="38">
        <v>1240.9029864540121</v>
      </c>
      <c r="FE586" s="38">
        <v>1.6878690889304271</v>
      </c>
      <c r="FF586" s="38">
        <v>5.7915289767724145</v>
      </c>
      <c r="FG586" s="38">
        <v>53.297240275862073</v>
      </c>
      <c r="FH586" s="38">
        <v>0</v>
      </c>
      <c r="FI586" s="38">
        <v>0</v>
      </c>
      <c r="FJ586" s="38">
        <v>2.6197075862068965E-2</v>
      </c>
      <c r="FK586" s="38">
        <v>2.6242409570697931E-2</v>
      </c>
      <c r="FL586" s="38">
        <v>1301.7320642810098</v>
      </c>
      <c r="FP586" s="38"/>
      <c r="FQ586" s="38"/>
      <c r="FR586" s="38"/>
      <c r="FS586" s="38"/>
      <c r="FT586" s="38"/>
      <c r="FU586" s="38"/>
      <c r="FV586" s="38"/>
      <c r="FZ586" s="38"/>
      <c r="GA586" s="38"/>
      <c r="GB586" s="38"/>
      <c r="GC586" s="38"/>
      <c r="GD586" s="38"/>
      <c r="GE586" s="38"/>
      <c r="GF586" s="38"/>
      <c r="GG586" s="38"/>
      <c r="GH586" s="38"/>
      <c r="GI586" s="38"/>
      <c r="GL586" s="38" t="s">
        <v>119</v>
      </c>
      <c r="GM586" s="38"/>
      <c r="GN586" s="38">
        <v>5839.3276794757248</v>
      </c>
      <c r="GO586" s="38">
        <v>19045.726588043486</v>
      </c>
      <c r="GP586" s="38"/>
      <c r="GQ586" s="38"/>
      <c r="GR586" s="38"/>
      <c r="GS586" s="38">
        <v>7903.8714240695708</v>
      </c>
      <c r="GT586" s="38">
        <v>9973.3074430393281</v>
      </c>
      <c r="GU586" s="38">
        <v>42762.233134628113</v>
      </c>
      <c r="HF586">
        <v>0</v>
      </c>
    </row>
    <row r="587" spans="1:235" ht="18" x14ac:dyDescent="0.25">
      <c r="A587" s="93"/>
      <c r="B587" s="96"/>
      <c r="C587" s="23" t="s">
        <v>88</v>
      </c>
      <c r="D587" s="71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3"/>
      <c r="V587" s="71">
        <f t="shared" si="187"/>
        <v>0</v>
      </c>
      <c r="W587" s="71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>
        <v>878.06945776249881</v>
      </c>
      <c r="AN587" s="74">
        <f t="shared" si="188"/>
        <v>878.06945776249881</v>
      </c>
      <c r="AO587" s="74">
        <f t="shared" si="189"/>
        <v>878.06945776249881</v>
      </c>
      <c r="BV587" t="s">
        <v>90</v>
      </c>
      <c r="BW587" s="38">
        <v>15.282519626082536</v>
      </c>
      <c r="BX587" s="38">
        <v>0</v>
      </c>
      <c r="BY587" s="38">
        <v>0</v>
      </c>
      <c r="BZ587" s="38">
        <v>0</v>
      </c>
      <c r="CA587" s="38">
        <v>0</v>
      </c>
      <c r="CB587" s="38">
        <v>0</v>
      </c>
      <c r="CC587" s="38">
        <v>0</v>
      </c>
      <c r="CD587" s="38">
        <v>0</v>
      </c>
      <c r="CE587" s="38"/>
      <c r="CF587" s="38">
        <v>0</v>
      </c>
      <c r="CG587" s="38">
        <v>0</v>
      </c>
      <c r="CH587" s="38">
        <v>0</v>
      </c>
      <c r="CI587" s="38">
        <v>6.1744846038924966E-2</v>
      </c>
      <c r="CJ587" s="38">
        <v>0.1774567169011306</v>
      </c>
      <c r="CK587" s="38"/>
      <c r="CL587" s="38">
        <v>0</v>
      </c>
      <c r="CM587" s="38">
        <v>0</v>
      </c>
      <c r="CN587" s="38">
        <v>15.521721189022591</v>
      </c>
      <c r="CQ587" t="s">
        <v>76</v>
      </c>
      <c r="CR587" s="38">
        <v>0</v>
      </c>
      <c r="CS587" s="38">
        <v>0</v>
      </c>
      <c r="CT587" s="38">
        <v>0</v>
      </c>
      <c r="CU587" s="38">
        <v>0</v>
      </c>
      <c r="CV587" s="38">
        <v>0</v>
      </c>
      <c r="CW587" s="38">
        <v>0</v>
      </c>
      <c r="CX587" s="38">
        <v>0</v>
      </c>
      <c r="CY587" s="38">
        <v>0</v>
      </c>
      <c r="CZ587" s="38">
        <v>0</v>
      </c>
      <c r="DA587" s="38">
        <v>0</v>
      </c>
      <c r="DB587" s="38">
        <v>0</v>
      </c>
      <c r="DC587" s="38">
        <v>0</v>
      </c>
      <c r="DG587" s="38"/>
      <c r="DH587" s="38"/>
      <c r="DI587" s="38"/>
      <c r="DJ587" s="38"/>
      <c r="DK587" s="38"/>
      <c r="DL587" s="38"/>
      <c r="DM587" s="38"/>
      <c r="DN587" s="38">
        <v>0</v>
      </c>
      <c r="DO587" s="38"/>
      <c r="DQ587" s="38"/>
      <c r="DR587" s="38" t="s">
        <v>76</v>
      </c>
      <c r="DS587" s="38">
        <v>22.589535944186864</v>
      </c>
      <c r="DT587" s="38">
        <v>0.43686976208888473</v>
      </c>
      <c r="DU587" s="38">
        <v>0</v>
      </c>
      <c r="DV587" s="38">
        <v>0.71434841780950153</v>
      </c>
      <c r="DW587" s="38">
        <v>1.3164764212338169E-3</v>
      </c>
      <c r="DX587" s="38">
        <v>624.26170875983746</v>
      </c>
      <c r="DY587" s="38">
        <v>3.8084087482281148E-2</v>
      </c>
      <c r="DZ587" s="38">
        <v>0.60568975147098092</v>
      </c>
      <c r="EA587" s="38">
        <v>13.050403251456205</v>
      </c>
      <c r="EB587" s="38">
        <v>661.69795645075351</v>
      </c>
      <c r="EF587" s="38"/>
      <c r="EG587" s="38"/>
      <c r="EH587" s="38"/>
      <c r="EI587" s="38"/>
      <c r="EJ587" s="38"/>
      <c r="EK587" s="38"/>
      <c r="EL587" s="38"/>
      <c r="EM587" s="38"/>
      <c r="EN587" s="38"/>
      <c r="ER587" s="38"/>
      <c r="ES587" s="38"/>
      <c r="ET587" s="38"/>
      <c r="EU587" s="38"/>
      <c r="EV587" s="38"/>
      <c r="EW587" s="38"/>
      <c r="EX587" s="38"/>
      <c r="EY587" s="38"/>
      <c r="EZ587" s="38"/>
      <c r="FD587" s="38"/>
      <c r="FE587" s="38"/>
      <c r="FF587" s="38"/>
      <c r="FG587" s="38"/>
      <c r="FH587" s="38"/>
      <c r="FI587" s="38"/>
      <c r="FJ587" s="38"/>
      <c r="FK587" s="38"/>
      <c r="FL587" s="38"/>
      <c r="FP587" s="38"/>
      <c r="FQ587" s="38"/>
      <c r="FR587" s="38"/>
      <c r="FS587" s="38"/>
      <c r="FT587" s="38"/>
      <c r="FU587" s="38"/>
      <c r="FV587" s="38"/>
      <c r="FZ587" s="38"/>
      <c r="GA587" s="38"/>
      <c r="GB587" s="38"/>
      <c r="GC587" s="38"/>
      <c r="GD587" s="38"/>
      <c r="GE587" s="38"/>
      <c r="GF587" s="38"/>
      <c r="GG587" s="38"/>
      <c r="GH587" s="38"/>
      <c r="GI587" s="38"/>
      <c r="GL587" s="38" t="s">
        <v>120</v>
      </c>
      <c r="GM587" s="38"/>
      <c r="GN587" s="38">
        <v>1525.4337339565006</v>
      </c>
      <c r="GO587" s="38">
        <v>1840.3406309146519</v>
      </c>
      <c r="GP587" s="38"/>
      <c r="GQ587" s="38"/>
      <c r="GR587" s="38"/>
      <c r="GS587" s="38">
        <v>22743.62745214433</v>
      </c>
      <c r="GT587" s="38">
        <v>5815.6927206830114</v>
      </c>
      <c r="GU587" s="38">
        <v>31925.094537698493</v>
      </c>
      <c r="HF587">
        <v>0</v>
      </c>
    </row>
    <row r="588" spans="1:235" ht="18" x14ac:dyDescent="0.25">
      <c r="A588" s="93"/>
      <c r="B588" s="96"/>
      <c r="C588" s="22" t="s">
        <v>89</v>
      </c>
      <c r="D588" s="75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7"/>
      <c r="V588" s="75">
        <f t="shared" si="187"/>
        <v>0</v>
      </c>
      <c r="W588" s="75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>
        <v>137.08414591949366</v>
      </c>
      <c r="AN588" s="78">
        <f t="shared" si="188"/>
        <v>137.08414591949366</v>
      </c>
      <c r="AO588" s="78">
        <f t="shared" si="189"/>
        <v>137.08414591949366</v>
      </c>
      <c r="BV588" t="s">
        <v>91</v>
      </c>
      <c r="BW588" s="38">
        <v>60.121753035216756</v>
      </c>
      <c r="BX588" s="38">
        <v>0</v>
      </c>
      <c r="BY588" s="38">
        <v>0</v>
      </c>
      <c r="BZ588" s="38">
        <v>0</v>
      </c>
      <c r="CA588" s="38">
        <v>0</v>
      </c>
      <c r="CB588" s="38">
        <v>0</v>
      </c>
      <c r="CC588" s="38">
        <v>0</v>
      </c>
      <c r="CD588" s="38">
        <v>0</v>
      </c>
      <c r="CE588" s="38"/>
      <c r="CF588" s="38">
        <v>0</v>
      </c>
      <c r="CG588" s="38">
        <v>0</v>
      </c>
      <c r="CH588" s="38">
        <v>0</v>
      </c>
      <c r="CI588" s="38">
        <v>0</v>
      </c>
      <c r="CJ588" s="38">
        <v>0</v>
      </c>
      <c r="CK588" s="38"/>
      <c r="CL588" s="38">
        <v>0</v>
      </c>
      <c r="CM588" s="38">
        <v>0</v>
      </c>
      <c r="CN588" s="38">
        <v>60.121753035216756</v>
      </c>
      <c r="DG588" s="38"/>
      <c r="DH588" s="38"/>
      <c r="DI588" s="38"/>
      <c r="DJ588" s="38"/>
      <c r="DK588" s="38"/>
      <c r="DL588" s="38"/>
      <c r="DM588" s="38"/>
      <c r="DN588" s="38">
        <v>0</v>
      </c>
      <c r="DO588" s="38"/>
      <c r="DQ588" s="38"/>
      <c r="DR588" s="38"/>
      <c r="DS588" s="38"/>
      <c r="DT588" s="38"/>
      <c r="DU588" s="38"/>
      <c r="DV588" s="38"/>
      <c r="DW588" s="38"/>
      <c r="DX588" s="38"/>
      <c r="DY588" s="38"/>
      <c r="DZ588" s="38"/>
      <c r="EA588" s="38">
        <v>0</v>
      </c>
      <c r="EB588" s="38"/>
      <c r="EF588" s="38"/>
      <c r="EG588" s="38"/>
      <c r="EH588" s="38"/>
      <c r="EI588" s="38"/>
      <c r="EJ588" s="38"/>
      <c r="EK588" s="38"/>
      <c r="EL588" s="38"/>
      <c r="EM588" s="38"/>
      <c r="EN588" s="38"/>
      <c r="ER588" s="38"/>
      <c r="ES588" s="38"/>
      <c r="ET588" s="38"/>
      <c r="EU588" s="38"/>
      <c r="EV588" s="38"/>
      <c r="EW588" s="38"/>
      <c r="EX588" s="38"/>
      <c r="EY588" s="38"/>
      <c r="EZ588" s="38"/>
      <c r="FD588" s="38"/>
      <c r="FE588" s="38"/>
      <c r="FF588" s="38"/>
      <c r="FG588" s="38"/>
      <c r="FH588" s="38"/>
      <c r="FI588" s="38"/>
      <c r="FJ588" s="38"/>
      <c r="FK588" s="38"/>
      <c r="FL588" s="38"/>
      <c r="FP588" s="38"/>
      <c r="FQ588" s="38"/>
      <c r="FR588" s="38"/>
      <c r="FS588" s="38"/>
      <c r="FT588" s="38"/>
      <c r="FU588" s="38"/>
      <c r="FV588" s="38"/>
      <c r="FZ588" s="38"/>
      <c r="GA588" s="38"/>
      <c r="GB588" s="38"/>
      <c r="GC588" s="38"/>
      <c r="GD588" s="38"/>
      <c r="GE588" s="38"/>
      <c r="GF588" s="38"/>
      <c r="GG588" s="38"/>
      <c r="GH588" s="38"/>
      <c r="GI588" s="38"/>
      <c r="GL588" s="38" t="s">
        <v>76</v>
      </c>
      <c r="GM588" s="38">
        <v>0</v>
      </c>
      <c r="GN588" s="38">
        <v>7365.6816172266581</v>
      </c>
      <c r="GO588" s="38">
        <v>20886.067218958138</v>
      </c>
      <c r="GP588" s="38">
        <v>0</v>
      </c>
      <c r="GQ588" s="38">
        <v>0</v>
      </c>
      <c r="GR588" s="38">
        <v>0</v>
      </c>
      <c r="GS588" s="38">
        <v>30664.29577300341</v>
      </c>
      <c r="GT588" s="38">
        <v>15789.000163722339</v>
      </c>
      <c r="GU588" s="38">
        <v>74705.044772910551</v>
      </c>
      <c r="HF588">
        <v>0</v>
      </c>
    </row>
    <row r="589" spans="1:235" ht="18" customHeight="1" x14ac:dyDescent="0.25">
      <c r="A589" s="93"/>
      <c r="B589" s="96"/>
      <c r="C589" s="23" t="s">
        <v>90</v>
      </c>
      <c r="D589" s="71"/>
      <c r="E589" s="72"/>
      <c r="F589" s="72"/>
      <c r="G589" s="72"/>
      <c r="H589" s="72"/>
      <c r="I589" s="72"/>
      <c r="J589" s="72"/>
      <c r="K589" s="72"/>
      <c r="L589" s="72">
        <v>0</v>
      </c>
      <c r="M589" s="72"/>
      <c r="N589" s="72"/>
      <c r="O589" s="72"/>
      <c r="P589" s="72"/>
      <c r="Q589" s="72"/>
      <c r="R589" s="72"/>
      <c r="S589" s="72"/>
      <c r="T589" s="72"/>
      <c r="U589" s="73"/>
      <c r="V589" s="71">
        <f t="shared" si="187"/>
        <v>0</v>
      </c>
      <c r="W589" s="71"/>
      <c r="X589" s="72"/>
      <c r="Y589" s="72"/>
      <c r="Z589" s="72"/>
      <c r="AA589" s="72"/>
      <c r="AB589" s="72">
        <v>6.933682136089582E-2</v>
      </c>
      <c r="AC589" s="72"/>
      <c r="AD589" s="72">
        <v>0.48844744485973218</v>
      </c>
      <c r="AE589" s="72"/>
      <c r="AF589" s="72"/>
      <c r="AG589" s="72"/>
      <c r="AH589" s="72"/>
      <c r="AI589" s="72"/>
      <c r="AJ589" s="72"/>
      <c r="AK589" s="72"/>
      <c r="AL589" s="72"/>
      <c r="AM589" s="72">
        <v>81.436906629584158</v>
      </c>
      <c r="AN589" s="74">
        <f t="shared" si="188"/>
        <v>81.99469089580478</v>
      </c>
      <c r="AO589" s="74">
        <f t="shared" si="189"/>
        <v>81.99469089580478</v>
      </c>
      <c r="BV589" t="s">
        <v>76</v>
      </c>
      <c r="BW589" s="38">
        <v>5472.644947718506</v>
      </c>
      <c r="BX589" s="38">
        <v>3305.0109588720102</v>
      </c>
      <c r="BY589" s="38">
        <v>6883.262887271253</v>
      </c>
      <c r="BZ589" s="38">
        <v>2621.8515448987337</v>
      </c>
      <c r="CA589" s="38">
        <v>275.69752506822471</v>
      </c>
      <c r="CB589" s="38">
        <v>629.22122662685933</v>
      </c>
      <c r="CC589" s="38">
        <v>46.956576317447002</v>
      </c>
      <c r="CD589" s="38">
        <v>404.03693028568222</v>
      </c>
      <c r="CE589" s="38">
        <v>0</v>
      </c>
      <c r="CF589" s="38">
        <v>0.33530480195926199</v>
      </c>
      <c r="CG589" s="38">
        <v>228.44865917266429</v>
      </c>
      <c r="CH589" s="38">
        <v>61.947347999317927</v>
      </c>
      <c r="CI589" s="38">
        <v>6.1744846038924966E-2</v>
      </c>
      <c r="CJ589" s="38">
        <v>1975.0582838924449</v>
      </c>
      <c r="CK589" s="38">
        <v>0</v>
      </c>
      <c r="CL589" s="38">
        <v>0</v>
      </c>
      <c r="CM589" s="38">
        <v>0</v>
      </c>
      <c r="CN589" s="38">
        <v>21904.533937771139</v>
      </c>
      <c r="DN589">
        <v>0</v>
      </c>
      <c r="DQ589" s="38"/>
      <c r="DR589" s="38"/>
      <c r="DS589" s="38"/>
      <c r="DT589" s="38"/>
      <c r="DU589" s="38"/>
      <c r="DV589" s="38"/>
      <c r="DW589" s="38"/>
      <c r="DX589" s="38"/>
      <c r="DY589" s="38"/>
      <c r="DZ589" s="38"/>
      <c r="EA589" s="38">
        <v>0</v>
      </c>
      <c r="EB589" s="38"/>
      <c r="EF589" s="38"/>
      <c r="EG589" s="38"/>
      <c r="EH589" s="38"/>
      <c r="EI589" s="38"/>
      <c r="EJ589" s="38"/>
      <c r="EK589" s="38"/>
      <c r="EL589" s="38"/>
      <c r="EM589" s="38"/>
      <c r="EN589" s="38"/>
      <c r="ER589" s="38"/>
      <c r="ES589" s="38"/>
      <c r="ET589" s="38"/>
      <c r="EU589" s="38"/>
      <c r="EV589" s="38"/>
      <c r="EW589" s="38"/>
      <c r="EX589" s="38"/>
      <c r="EY589" s="38"/>
      <c r="EZ589" s="38"/>
      <c r="FD589" s="38"/>
      <c r="FE589" s="38"/>
      <c r="FF589" s="38"/>
      <c r="FG589" s="38"/>
      <c r="FH589" s="38"/>
      <c r="FI589" s="38"/>
      <c r="FJ589" s="38"/>
      <c r="FK589" s="38"/>
      <c r="FL589" s="38"/>
      <c r="FP589" s="38"/>
      <c r="FQ589" s="38"/>
      <c r="FR589" s="38"/>
      <c r="FS589" s="38"/>
      <c r="FT589" s="38"/>
      <c r="FU589" s="38"/>
      <c r="FV589" s="38"/>
      <c r="FZ589" s="38"/>
      <c r="GA589" s="38"/>
      <c r="GB589" s="38"/>
      <c r="GC589" s="38"/>
      <c r="GD589" s="38"/>
      <c r="GE589" s="38"/>
      <c r="GF589" s="38"/>
      <c r="GG589" s="38"/>
      <c r="GH589" s="38"/>
      <c r="GI589" s="38"/>
      <c r="GL589" s="38"/>
      <c r="GM589" s="38"/>
      <c r="GN589" s="38"/>
      <c r="GO589" s="38"/>
      <c r="GP589" s="38"/>
      <c r="GQ589" s="38"/>
      <c r="GR589" s="38"/>
      <c r="GS589" s="38">
        <v>0</v>
      </c>
      <c r="GT589" s="38"/>
      <c r="GU589" s="38"/>
      <c r="HF589">
        <v>0</v>
      </c>
    </row>
    <row r="590" spans="1:235" ht="18" x14ac:dyDescent="0.25">
      <c r="A590" s="93"/>
      <c r="B590" s="96"/>
      <c r="C590" s="22" t="s">
        <v>91</v>
      </c>
      <c r="D590" s="75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7"/>
      <c r="V590" s="75">
        <f t="shared" si="187"/>
        <v>0</v>
      </c>
      <c r="W590" s="75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>
        <v>12374.458386413355</v>
      </c>
      <c r="AN590" s="78">
        <f t="shared" si="188"/>
        <v>12374.458386413355</v>
      </c>
      <c r="AO590" s="78">
        <f t="shared" si="189"/>
        <v>12374.458386413355</v>
      </c>
      <c r="CJ590">
        <v>0</v>
      </c>
      <c r="CN590" s="38"/>
      <c r="DN590">
        <v>0</v>
      </c>
      <c r="DQ590" s="38"/>
      <c r="DR590" s="38"/>
      <c r="DS590" s="38"/>
      <c r="DT590" s="38"/>
      <c r="DU590" s="38"/>
      <c r="DV590" s="38"/>
      <c r="DW590" s="38"/>
      <c r="DX590" s="38"/>
      <c r="DY590" s="38"/>
      <c r="DZ590" s="38"/>
      <c r="EA590" s="38">
        <v>0</v>
      </c>
      <c r="EB590" s="38"/>
      <c r="EF590" s="38"/>
      <c r="EG590" s="38"/>
      <c r="EH590" s="38"/>
      <c r="EI590" s="38"/>
      <c r="EJ590" s="38"/>
      <c r="EK590" s="38"/>
      <c r="EL590" s="38"/>
      <c r="EM590" s="38"/>
      <c r="EN590" s="38"/>
      <c r="ER590" s="38"/>
      <c r="ES590" s="38"/>
      <c r="ET590" s="38"/>
      <c r="EU590" s="38"/>
      <c r="EV590" s="38"/>
      <c r="EW590" s="38"/>
      <c r="EX590" s="38"/>
      <c r="EY590" s="38"/>
      <c r="EZ590" s="38"/>
      <c r="FP590" s="38"/>
      <c r="FQ590" s="38"/>
      <c r="FR590" s="38"/>
      <c r="FS590" s="38"/>
      <c r="FT590" s="38"/>
      <c r="FU590" s="38"/>
      <c r="FV590" s="38"/>
      <c r="FZ590" s="38"/>
      <c r="GA590" s="38"/>
      <c r="GB590" s="38"/>
      <c r="GC590" s="38"/>
      <c r="GD590" s="38"/>
      <c r="GE590" s="38"/>
      <c r="GF590" s="38"/>
      <c r="GG590" s="38"/>
      <c r="GH590" s="38"/>
      <c r="GI590" s="38"/>
      <c r="GL590" s="38"/>
      <c r="GM590" s="38"/>
      <c r="GN590" s="38"/>
      <c r="GO590" s="38"/>
      <c r="GP590" s="38"/>
      <c r="GQ590" s="38"/>
      <c r="GR590" s="38"/>
      <c r="GS590" s="38">
        <v>0</v>
      </c>
      <c r="GT590" s="38"/>
      <c r="GU590" s="38"/>
      <c r="HF590">
        <v>0</v>
      </c>
    </row>
    <row r="591" spans="1:235" x14ac:dyDescent="0.25">
      <c r="A591" s="93"/>
      <c r="B591" s="96"/>
      <c r="C591" s="23" t="s">
        <v>105</v>
      </c>
      <c r="D591" s="71"/>
      <c r="E591" s="72"/>
      <c r="F591" s="72"/>
      <c r="G591" s="72"/>
      <c r="H591" s="72">
        <v>0</v>
      </c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3"/>
      <c r="V591" s="71">
        <f t="shared" si="187"/>
        <v>0</v>
      </c>
      <c r="W591" s="71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4">
        <f t="shared" si="188"/>
        <v>0</v>
      </c>
      <c r="AO591" s="74">
        <f t="shared" si="189"/>
        <v>0</v>
      </c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CJ591">
        <v>0</v>
      </c>
      <c r="CN591" s="38"/>
      <c r="DG591" s="38"/>
      <c r="DH591" s="38"/>
      <c r="DI591" s="38"/>
      <c r="DJ591" s="38"/>
      <c r="DK591" s="38"/>
      <c r="DL591" s="38"/>
      <c r="DM591" s="38"/>
      <c r="DN591" s="38">
        <v>0</v>
      </c>
      <c r="DO591" s="38"/>
      <c r="DQ591" s="38"/>
      <c r="DR591" s="38"/>
      <c r="DS591" s="38"/>
      <c r="DT591" s="38"/>
      <c r="DU591" s="38"/>
      <c r="DV591" s="38"/>
      <c r="DW591" s="38"/>
      <c r="DX591" s="38"/>
      <c r="DY591" s="38"/>
      <c r="DZ591" s="38"/>
      <c r="EA591" s="38">
        <v>0</v>
      </c>
      <c r="EB591" s="38"/>
      <c r="EF591" s="38"/>
      <c r="EG591" s="38"/>
      <c r="EH591" s="38"/>
      <c r="EI591" s="38"/>
      <c r="EJ591" s="38"/>
      <c r="EK591" s="38"/>
      <c r="EL591" s="38"/>
      <c r="EM591" s="38"/>
      <c r="EN591" s="38"/>
      <c r="ER591" s="38"/>
      <c r="ES591" s="38"/>
      <c r="ET591" s="38"/>
      <c r="EU591" s="38"/>
      <c r="EV591" s="38"/>
      <c r="EW591" s="38"/>
      <c r="EX591" s="38"/>
      <c r="EY591" s="38"/>
      <c r="EZ591" s="38"/>
      <c r="FP591" s="38"/>
      <c r="FQ591" s="38"/>
      <c r="FR591" s="38"/>
      <c r="FS591" s="38"/>
      <c r="FT591" s="38"/>
      <c r="FU591" s="38"/>
      <c r="FV591" s="38"/>
      <c r="FZ591" s="38"/>
      <c r="GA591" s="38"/>
      <c r="GB591" s="38"/>
      <c r="GC591" s="38"/>
      <c r="GD591" s="38"/>
      <c r="GE591" s="38"/>
      <c r="GF591" s="38"/>
      <c r="GG591" s="38"/>
      <c r="GH591" s="38"/>
      <c r="GI591" s="38"/>
      <c r="GL591" s="38"/>
      <c r="GM591" s="38"/>
      <c r="GN591" s="38"/>
      <c r="GO591" s="38"/>
      <c r="GP591" s="38"/>
      <c r="GQ591" s="38"/>
      <c r="GR591" s="38"/>
      <c r="GS591" s="38">
        <v>0</v>
      </c>
      <c r="GT591" s="38"/>
      <c r="GU591" s="38"/>
      <c r="GY591" s="38"/>
      <c r="GZ591" s="38"/>
      <c r="HA591" s="38"/>
      <c r="HB591" s="38"/>
      <c r="HC591" s="38"/>
      <c r="HD591" s="38"/>
      <c r="HE591" s="38"/>
      <c r="HF591" s="38">
        <v>0</v>
      </c>
      <c r="HG591" s="38"/>
    </row>
    <row r="592" spans="1:235" x14ac:dyDescent="0.25">
      <c r="A592" s="94"/>
      <c r="B592" s="97"/>
      <c r="C592" s="31" t="s">
        <v>92</v>
      </c>
      <c r="D592" s="84">
        <f t="shared" ref="D592:K592" si="190">SUM(D577:D591)</f>
        <v>46.956576317447002</v>
      </c>
      <c r="E592" s="85">
        <f t="shared" si="190"/>
        <v>630.64058822278344</v>
      </c>
      <c r="F592" s="85">
        <f t="shared" si="190"/>
        <v>404.03693028568222</v>
      </c>
      <c r="G592" s="85">
        <f t="shared" si="190"/>
        <v>4382.2876494553566</v>
      </c>
      <c r="H592" s="85">
        <f t="shared" si="190"/>
        <v>0</v>
      </c>
      <c r="I592" s="85">
        <f t="shared" si="190"/>
        <v>624.26170875983746</v>
      </c>
      <c r="J592" s="85">
        <f t="shared" si="190"/>
        <v>0</v>
      </c>
      <c r="K592" s="85">
        <f t="shared" si="190"/>
        <v>0</v>
      </c>
      <c r="L592" s="85">
        <f>SUM(L577:L591)</f>
        <v>0</v>
      </c>
      <c r="M592" s="85">
        <f>SUM(M577:M591)</f>
        <v>91.355790314787555</v>
      </c>
      <c r="N592" s="85">
        <f t="shared" ref="N592:S592" si="191">SUM(N577:N591)</f>
        <v>0</v>
      </c>
      <c r="O592" s="85">
        <f t="shared" si="191"/>
        <v>0</v>
      </c>
      <c r="P592" s="85">
        <f t="shared" si="191"/>
        <v>0</v>
      </c>
      <c r="Q592" s="85">
        <f t="shared" si="191"/>
        <v>0</v>
      </c>
      <c r="R592" s="85">
        <f t="shared" si="191"/>
        <v>0</v>
      </c>
      <c r="S592" s="85">
        <f t="shared" si="191"/>
        <v>0</v>
      </c>
      <c r="T592" s="85">
        <f>SUM(T577:T591)</f>
        <v>0</v>
      </c>
      <c r="U592" s="85"/>
      <c r="V592" s="84">
        <f>SUM(D592:T592)</f>
        <v>6179.5392433558945</v>
      </c>
      <c r="W592" s="84">
        <f t="shared" ref="W592:AL592" si="192">SUM(W577:W591)</f>
        <v>0</v>
      </c>
      <c r="X592" s="85">
        <f t="shared" si="192"/>
        <v>0</v>
      </c>
      <c r="Y592" s="85">
        <f t="shared" si="192"/>
        <v>1287.3911097439643</v>
      </c>
      <c r="Z592" s="85">
        <f t="shared" si="192"/>
        <v>20013.093823561387</v>
      </c>
      <c r="AA592" s="85">
        <f t="shared" si="192"/>
        <v>18564.499766673369</v>
      </c>
      <c r="AB592" s="85">
        <f t="shared" si="192"/>
        <v>1.3434008008449523</v>
      </c>
      <c r="AC592" s="85">
        <f t="shared" si="192"/>
        <v>31301.199105963671</v>
      </c>
      <c r="AD592" s="85">
        <f t="shared" si="192"/>
        <v>34534.878585958999</v>
      </c>
      <c r="AE592" s="85">
        <f t="shared" si="192"/>
        <v>0</v>
      </c>
      <c r="AF592" s="85">
        <f t="shared" si="192"/>
        <v>228.97390829279044</v>
      </c>
      <c r="AG592" s="85">
        <f t="shared" si="192"/>
        <v>61.947347999317927</v>
      </c>
      <c r="AH592" s="85">
        <f t="shared" si="192"/>
        <v>0</v>
      </c>
      <c r="AI592" s="85">
        <f t="shared" si="192"/>
        <v>0</v>
      </c>
      <c r="AJ592" s="85">
        <f t="shared" si="192"/>
        <v>0</v>
      </c>
      <c r="AK592" s="85">
        <f t="shared" si="192"/>
        <v>31054.564006054974</v>
      </c>
      <c r="AL592" s="85">
        <f t="shared" si="192"/>
        <v>0</v>
      </c>
      <c r="AM592" s="85">
        <f>SUM(AM577:AM591)</f>
        <v>28814.857196032965</v>
      </c>
      <c r="AN592" s="84">
        <f>SUM(W592:AM592)</f>
        <v>165862.74825108229</v>
      </c>
      <c r="AO592" s="86">
        <f>+AN592+V592</f>
        <v>172042.28749443818</v>
      </c>
      <c r="AP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CJ592">
        <v>0</v>
      </c>
      <c r="CN592" s="38"/>
      <c r="DG592" s="38"/>
      <c r="DH592" s="38"/>
      <c r="DI592" s="38"/>
      <c r="DJ592" s="38"/>
      <c r="DK592" s="38"/>
      <c r="DL592" s="38"/>
      <c r="DM592" s="38"/>
      <c r="DN592" s="38">
        <v>0</v>
      </c>
      <c r="DO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>
        <v>0</v>
      </c>
      <c r="EB592" s="38"/>
      <c r="ER592" s="38"/>
      <c r="ES592" s="38"/>
      <c r="ET592" s="38"/>
      <c r="EU592" s="38"/>
      <c r="EV592" s="38"/>
      <c r="EW592" s="38"/>
      <c r="EX592" s="38"/>
      <c r="EY592" s="38"/>
      <c r="EZ592" s="38"/>
      <c r="FD592" s="38"/>
      <c r="FE592" s="38"/>
      <c r="FF592" s="38"/>
      <c r="FG592" s="38"/>
      <c r="FH592" s="38"/>
      <c r="FI592" s="38"/>
      <c r="FJ592" s="38"/>
      <c r="FK592" s="38"/>
      <c r="FL592" s="38"/>
      <c r="FP592" s="38"/>
      <c r="FQ592" s="38"/>
      <c r="FR592" s="38"/>
      <c r="FS592" s="38"/>
      <c r="FT592" s="38"/>
      <c r="FU592" s="38"/>
      <c r="FV592" s="38"/>
      <c r="FZ592" s="38"/>
      <c r="GA592" s="38"/>
      <c r="GB592" s="38"/>
      <c r="GC592" s="38"/>
      <c r="GD592" s="38"/>
      <c r="GE592" s="38"/>
      <c r="GF592" s="38"/>
      <c r="GG592" s="38"/>
      <c r="GH592" s="38"/>
      <c r="GI592" s="38"/>
      <c r="GL592" s="38"/>
      <c r="GM592" s="38"/>
      <c r="GO592" s="38"/>
      <c r="GP592" s="38"/>
      <c r="GQ592" s="38"/>
      <c r="GR592" s="38"/>
      <c r="GS592" s="38">
        <v>0</v>
      </c>
      <c r="GT592" s="38"/>
      <c r="GU592" s="38"/>
      <c r="GY592" s="38"/>
      <c r="GZ592" s="38"/>
      <c r="HA592" s="38"/>
      <c r="HB592" s="38"/>
      <c r="HC592" s="38"/>
      <c r="HD592" s="38"/>
      <c r="HE592" s="38"/>
      <c r="HF592" s="38">
        <v>0</v>
      </c>
      <c r="HG592" s="38"/>
    </row>
    <row r="593" spans="1:216" x14ac:dyDescent="0.25">
      <c r="AP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DG593" s="38"/>
      <c r="DH593" s="38"/>
      <c r="DI593" s="38"/>
      <c r="DJ593" s="38"/>
      <c r="DK593" s="38"/>
      <c r="DL593" s="38"/>
      <c r="DM593" s="38"/>
      <c r="DN593" s="38">
        <v>0</v>
      </c>
      <c r="DO593" s="38"/>
      <c r="DQ593" s="38"/>
      <c r="DR593" s="38"/>
      <c r="DS593" s="38"/>
      <c r="DT593" s="38"/>
      <c r="DU593" s="38"/>
      <c r="DV593" s="38"/>
      <c r="DW593" s="38"/>
      <c r="DX593" s="38"/>
      <c r="DY593" s="38"/>
      <c r="DZ593" s="38"/>
      <c r="EA593" s="38">
        <v>0</v>
      </c>
      <c r="EB593" s="38"/>
      <c r="ER593" s="38"/>
      <c r="ES593" s="38"/>
      <c r="ET593" s="38"/>
      <c r="EU593" s="38"/>
      <c r="EV593" s="38"/>
      <c r="EW593" s="38"/>
      <c r="EX593" s="38"/>
      <c r="EY593" s="38"/>
      <c r="EZ593" s="38"/>
      <c r="FD593" s="38"/>
      <c r="FE593" s="38"/>
      <c r="FF593" s="38"/>
      <c r="FG593" s="38"/>
      <c r="FH593" s="38"/>
      <c r="FI593" s="38"/>
      <c r="FJ593" s="38"/>
      <c r="FK593" s="38"/>
      <c r="FL593" s="38"/>
      <c r="FP593" s="38"/>
      <c r="FQ593" s="38"/>
      <c r="FR593" s="38"/>
      <c r="FS593" s="38"/>
      <c r="FT593" s="38"/>
      <c r="FU593" s="38"/>
      <c r="FV593" s="38"/>
      <c r="FZ593" s="38"/>
      <c r="GA593" s="38"/>
      <c r="GB593" s="38"/>
      <c r="GC593" s="38"/>
      <c r="GD593" s="38"/>
      <c r="GE593" s="38"/>
      <c r="GF593" s="38"/>
      <c r="GG593" s="38"/>
      <c r="GH593" s="38"/>
      <c r="GI593" s="38"/>
      <c r="GL593" s="38"/>
      <c r="GM593" s="38"/>
      <c r="GN593" s="38"/>
      <c r="GO593" s="38"/>
      <c r="GP593" s="38"/>
      <c r="GQ593" s="38"/>
      <c r="GR593" s="38"/>
      <c r="GS593" s="38">
        <v>0</v>
      </c>
      <c r="GT593" s="38"/>
      <c r="GU593" s="38"/>
      <c r="GY593" s="38"/>
      <c r="GZ593" s="38"/>
      <c r="HA593" s="38"/>
      <c r="HB593" s="38"/>
      <c r="HC593" s="38"/>
      <c r="HD593" s="38"/>
      <c r="HE593" s="38"/>
      <c r="HF593" s="38">
        <v>0</v>
      </c>
      <c r="HG593" s="38"/>
    </row>
    <row r="594" spans="1:216" x14ac:dyDescent="0.25"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DG594" s="38"/>
      <c r="DH594" s="38"/>
      <c r="DI594" s="38"/>
      <c r="DJ594" s="38"/>
      <c r="DK594" s="38"/>
      <c r="DL594" s="38"/>
      <c r="DM594" s="38"/>
      <c r="DN594" s="38">
        <v>0</v>
      </c>
      <c r="DO594" s="38"/>
      <c r="DQ594" s="38"/>
      <c r="DR594" s="38"/>
      <c r="DS594" s="38"/>
      <c r="DT594" s="38"/>
      <c r="DU594" s="38"/>
      <c r="DV594" s="38"/>
      <c r="DW594" s="38"/>
      <c r="DX594" s="38"/>
      <c r="DY594" s="38"/>
      <c r="DZ594" s="38"/>
      <c r="EA594" s="38">
        <v>0</v>
      </c>
      <c r="EB594" s="38"/>
      <c r="EF594" s="38"/>
      <c r="EG594" s="38"/>
      <c r="EH594" s="38"/>
      <c r="EI594" s="38"/>
      <c r="EJ594" s="38"/>
      <c r="EK594" s="38"/>
      <c r="EL594" s="38"/>
      <c r="EM594" s="38"/>
      <c r="EN594" s="38"/>
      <c r="ER594" s="38"/>
      <c r="ES594" s="38"/>
      <c r="ET594" s="38"/>
      <c r="EU594" s="38"/>
      <c r="EV594" s="38"/>
      <c r="EW594" s="38"/>
      <c r="EX594" s="38"/>
      <c r="EY594" s="38"/>
      <c r="EZ594" s="38"/>
      <c r="FD594" s="38"/>
      <c r="FE594" s="38"/>
      <c r="FF594" s="38"/>
      <c r="FG594" s="38"/>
      <c r="FH594" s="38"/>
      <c r="FI594" s="38"/>
      <c r="FJ594" s="38"/>
      <c r="FK594" s="38"/>
      <c r="FL594" s="38"/>
      <c r="FP594" s="38"/>
      <c r="FQ594" s="38"/>
      <c r="FR594" s="38"/>
      <c r="FS594" s="38"/>
      <c r="FT594" s="38"/>
      <c r="FU594" s="38"/>
      <c r="FV594" s="38"/>
      <c r="GL594" s="38"/>
      <c r="GM594" s="38"/>
      <c r="GN594" s="38"/>
      <c r="GO594" s="38"/>
      <c r="GP594" s="38"/>
      <c r="GQ594" s="38"/>
      <c r="GR594" s="38"/>
      <c r="GS594" s="38">
        <v>0</v>
      </c>
      <c r="GT594" s="38"/>
      <c r="GU594" s="38"/>
      <c r="GY594" s="38"/>
      <c r="GZ594" s="38"/>
      <c r="HA594" s="38"/>
      <c r="HB594" s="38"/>
      <c r="HC594" s="38"/>
      <c r="HD594" s="38"/>
      <c r="HE594" s="38"/>
      <c r="HF594" s="38">
        <v>0</v>
      </c>
      <c r="HG594" s="38"/>
    </row>
    <row r="595" spans="1:216" x14ac:dyDescent="0.25">
      <c r="A595" s="1"/>
      <c r="B595" s="87" t="s">
        <v>163</v>
      </c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DG595" s="38"/>
      <c r="DH595" s="38"/>
      <c r="DI595" s="38"/>
      <c r="DJ595" s="38"/>
      <c r="DK595" s="38"/>
      <c r="DL595" s="38"/>
      <c r="DM595" s="38"/>
      <c r="DN595" s="38">
        <v>0</v>
      </c>
      <c r="DO595" s="38"/>
      <c r="DQ595" s="38"/>
      <c r="DR595" s="38"/>
      <c r="DS595" s="38"/>
      <c r="DT595" s="38"/>
      <c r="DU595" s="38"/>
      <c r="DV595" s="38"/>
      <c r="DW595" s="38"/>
      <c r="DX595" s="38"/>
      <c r="DY595" s="38"/>
      <c r="DZ595" s="38"/>
      <c r="EA595" s="38">
        <v>0</v>
      </c>
      <c r="EB595" s="38"/>
      <c r="EF595" s="38"/>
      <c r="EG595" s="38"/>
      <c r="EH595" s="38"/>
      <c r="EI595" s="38"/>
      <c r="EJ595" s="38"/>
      <c r="EK595" s="38"/>
      <c r="EL595" s="38"/>
      <c r="EM595" s="38"/>
      <c r="EN595" s="38"/>
      <c r="FD595" s="38"/>
      <c r="FE595" s="38"/>
      <c r="FF595" s="38"/>
      <c r="FG595" s="38"/>
      <c r="FH595" s="38"/>
      <c r="FI595" s="38"/>
      <c r="FJ595" s="38"/>
      <c r="FK595" s="38"/>
      <c r="FL595" s="38"/>
      <c r="FP595" s="38"/>
      <c r="FQ595" s="38"/>
      <c r="FR595" s="38"/>
      <c r="FS595" s="38"/>
      <c r="FT595" s="38"/>
      <c r="FU595" s="38"/>
      <c r="FV595" s="38"/>
      <c r="GL595" s="38"/>
      <c r="GM595" s="38"/>
      <c r="GN595" s="38"/>
      <c r="GO595" s="38"/>
      <c r="GP595" s="38"/>
      <c r="GQ595" s="38"/>
      <c r="GR595" s="38"/>
      <c r="GS595" s="38">
        <v>0</v>
      </c>
      <c r="GT595" s="38"/>
      <c r="GU595" s="38"/>
      <c r="GY595" s="38"/>
      <c r="GZ595" s="38"/>
      <c r="HA595" s="38"/>
      <c r="HB595" s="38"/>
      <c r="HC595" s="38"/>
      <c r="HD595" s="38"/>
      <c r="HE595" s="38"/>
      <c r="HF595" s="38">
        <v>0</v>
      </c>
      <c r="HG595" s="38"/>
    </row>
    <row r="596" spans="1:216" x14ac:dyDescent="0.25">
      <c r="A596" s="2"/>
      <c r="B596" s="3"/>
      <c r="C596" s="4"/>
      <c r="D596" s="88" t="s">
        <v>0</v>
      </c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9"/>
      <c r="W596" s="90" t="s">
        <v>1</v>
      </c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2"/>
      <c r="AO596" s="5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DG596" s="38"/>
      <c r="DH596" s="38"/>
      <c r="DI596" s="38"/>
      <c r="DJ596" s="38"/>
      <c r="DK596" s="38"/>
      <c r="DL596" s="38"/>
      <c r="DM596" s="38"/>
      <c r="DN596" s="38">
        <v>0</v>
      </c>
      <c r="DO596" s="38"/>
      <c r="DQ596" s="38"/>
      <c r="DR596" s="38"/>
      <c r="DS596" s="38"/>
      <c r="DT596" s="38"/>
      <c r="DU596" s="38"/>
      <c r="DV596" s="38"/>
      <c r="DW596" s="38"/>
      <c r="DX596" s="38"/>
      <c r="DY596" s="38"/>
      <c r="DZ596" s="38"/>
      <c r="EA596" s="38">
        <v>0</v>
      </c>
      <c r="EB596" s="38"/>
      <c r="EF596" s="38"/>
      <c r="EG596" s="38"/>
      <c r="EH596" s="38"/>
      <c r="EI596" s="38"/>
      <c r="EJ596" s="38"/>
      <c r="EK596" s="38"/>
      <c r="EL596" s="38"/>
      <c r="EM596" s="38"/>
      <c r="EN596" s="38"/>
      <c r="FD596" s="38"/>
      <c r="FE596" s="38"/>
      <c r="FF596" s="38"/>
      <c r="FG596" s="38"/>
      <c r="FH596" s="38"/>
      <c r="FI596" s="38"/>
      <c r="FJ596" s="38"/>
      <c r="FK596" s="38"/>
      <c r="FL596" s="38"/>
      <c r="GL596" s="38"/>
      <c r="GM596" s="38"/>
      <c r="GN596" s="38"/>
      <c r="GO596" s="38"/>
      <c r="GP596" s="38"/>
      <c r="GQ596" s="38"/>
      <c r="GR596" s="38"/>
      <c r="GS596" s="38">
        <v>0</v>
      </c>
      <c r="GT596" s="38"/>
      <c r="GU596" s="38"/>
      <c r="GY596" s="38"/>
      <c r="GZ596" s="38"/>
      <c r="HA596" s="38"/>
      <c r="HB596" s="38"/>
      <c r="HC596" s="38"/>
      <c r="HD596" s="38"/>
      <c r="HE596" s="38"/>
      <c r="HF596" s="38">
        <v>0</v>
      </c>
      <c r="HG596" s="38"/>
    </row>
    <row r="597" spans="1:216" s="43" customFormat="1" x14ac:dyDescent="0.25">
      <c r="A597" s="2"/>
      <c r="B597" s="2" t="s">
        <v>156</v>
      </c>
      <c r="C597" s="6"/>
      <c r="D597" s="53" t="s">
        <v>2</v>
      </c>
      <c r="E597" s="54" t="s">
        <v>3</v>
      </c>
      <c r="F597" s="54" t="s">
        <v>4</v>
      </c>
      <c r="G597" s="54" t="s">
        <v>5</v>
      </c>
      <c r="H597" s="54" t="s">
        <v>6</v>
      </c>
      <c r="I597" s="54" t="s">
        <v>7</v>
      </c>
      <c r="J597" s="54" t="s">
        <v>8</v>
      </c>
      <c r="K597" s="54" t="s">
        <v>9</v>
      </c>
      <c r="L597" s="54" t="s">
        <v>10</v>
      </c>
      <c r="M597" s="54" t="s">
        <v>11</v>
      </c>
      <c r="N597" s="54" t="s">
        <v>12</v>
      </c>
      <c r="O597" s="54" t="s">
        <v>13</v>
      </c>
      <c r="P597" s="54" t="s">
        <v>14</v>
      </c>
      <c r="Q597" s="54" t="s">
        <v>15</v>
      </c>
      <c r="R597" s="54" t="s">
        <v>16</v>
      </c>
      <c r="S597" s="54" t="s">
        <v>17</v>
      </c>
      <c r="T597" s="54" t="s">
        <v>18</v>
      </c>
      <c r="U597" s="55" t="s">
        <v>19</v>
      </c>
      <c r="V597" s="56" t="s">
        <v>20</v>
      </c>
      <c r="W597" s="53" t="s">
        <v>21</v>
      </c>
      <c r="X597" s="54" t="s">
        <v>22</v>
      </c>
      <c r="Y597" s="54" t="s">
        <v>23</v>
      </c>
      <c r="Z597" s="54" t="s">
        <v>24</v>
      </c>
      <c r="AA597" s="54" t="s">
        <v>25</v>
      </c>
      <c r="AB597" s="54" t="s">
        <v>26</v>
      </c>
      <c r="AC597" s="54" t="s">
        <v>27</v>
      </c>
      <c r="AD597" s="54" t="s">
        <v>28</v>
      </c>
      <c r="AE597" s="54" t="s">
        <v>29</v>
      </c>
      <c r="AF597" s="54" t="s">
        <v>30</v>
      </c>
      <c r="AG597" s="54" t="s">
        <v>31</v>
      </c>
      <c r="AH597" s="54" t="s">
        <v>32</v>
      </c>
      <c r="AI597" s="54" t="s">
        <v>33</v>
      </c>
      <c r="AJ597" s="54" t="s">
        <v>34</v>
      </c>
      <c r="AK597" s="54" t="s">
        <v>35</v>
      </c>
      <c r="AL597" s="54" t="s">
        <v>36</v>
      </c>
      <c r="AM597" s="54" t="s">
        <v>37</v>
      </c>
      <c r="AN597" s="57" t="s">
        <v>38</v>
      </c>
      <c r="AO597" s="57" t="s">
        <v>39</v>
      </c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DG597" s="52"/>
      <c r="DH597" s="52"/>
      <c r="DI597" s="52"/>
      <c r="DJ597" s="52"/>
      <c r="DK597" s="52"/>
      <c r="DL597" s="52"/>
      <c r="DM597" s="52"/>
      <c r="DN597" s="52">
        <v>0</v>
      </c>
      <c r="DO597" s="52"/>
      <c r="DP597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>
        <v>0</v>
      </c>
      <c r="EB597" s="52"/>
      <c r="EC597"/>
      <c r="EF597" s="52"/>
      <c r="EG597" s="52"/>
      <c r="EH597" s="52"/>
      <c r="EI597" s="52"/>
      <c r="EJ597" s="52"/>
      <c r="EK597" s="52"/>
      <c r="EL597" s="52"/>
      <c r="EM597" s="52"/>
      <c r="EN597" s="52"/>
      <c r="ER597" s="52"/>
      <c r="ES597" s="52"/>
      <c r="ET597" s="52"/>
      <c r="EU597" s="52"/>
      <c r="EV597" s="52"/>
      <c r="EW597" s="52"/>
      <c r="EX597" s="52"/>
      <c r="EY597" s="52"/>
      <c r="EZ597" s="52"/>
      <c r="FD597" s="52"/>
      <c r="FE597" s="52"/>
      <c r="FF597" s="52"/>
      <c r="FG597" s="52"/>
      <c r="FH597" s="52"/>
      <c r="FI597" s="52"/>
      <c r="FJ597" s="52"/>
      <c r="FK597" s="52"/>
      <c r="FL597" s="52"/>
      <c r="GL597" s="52"/>
      <c r="GM597" s="52"/>
      <c r="GN597" s="52"/>
      <c r="GO597" s="52"/>
      <c r="GP597" s="52"/>
      <c r="GQ597" s="52"/>
      <c r="GR597" s="52"/>
      <c r="GS597" s="52">
        <v>0</v>
      </c>
      <c r="GT597" s="52"/>
      <c r="GU597" s="52"/>
      <c r="GV597"/>
      <c r="GY597" s="52"/>
      <c r="GZ597" s="52"/>
      <c r="HA597" s="52"/>
      <c r="HB597" s="52"/>
      <c r="HC597" s="52"/>
      <c r="HD597" s="52"/>
      <c r="HE597" s="52"/>
      <c r="HF597" s="52">
        <v>0</v>
      </c>
      <c r="HG597" s="52"/>
      <c r="HH597"/>
    </row>
    <row r="598" spans="1:216" ht="27" x14ac:dyDescent="0.25">
      <c r="A598" s="12"/>
      <c r="B598" s="13"/>
      <c r="C598" s="14"/>
      <c r="D598" s="15" t="s">
        <v>40</v>
      </c>
      <c r="E598" s="16" t="s">
        <v>41</v>
      </c>
      <c r="F598" s="16" t="s">
        <v>42</v>
      </c>
      <c r="G598" s="16" t="s">
        <v>43</v>
      </c>
      <c r="H598" s="16" t="s">
        <v>44</v>
      </c>
      <c r="I598" s="17" t="s">
        <v>45</v>
      </c>
      <c r="J598" s="17" t="s">
        <v>46</v>
      </c>
      <c r="K598" s="16" t="s">
        <v>47</v>
      </c>
      <c r="L598" s="16" t="s">
        <v>48</v>
      </c>
      <c r="M598" s="16" t="s">
        <v>49</v>
      </c>
      <c r="N598" s="16" t="s">
        <v>50</v>
      </c>
      <c r="O598" s="17" t="s">
        <v>51</v>
      </c>
      <c r="P598" s="17" t="s">
        <v>52</v>
      </c>
      <c r="Q598" s="16" t="s">
        <v>53</v>
      </c>
      <c r="R598" s="16" t="s">
        <v>54</v>
      </c>
      <c r="S598" s="16" t="s">
        <v>55</v>
      </c>
      <c r="T598" s="16" t="s">
        <v>56</v>
      </c>
      <c r="U598" s="18" t="s">
        <v>57</v>
      </c>
      <c r="V598" s="19" t="s">
        <v>58</v>
      </c>
      <c r="W598" s="20" t="s">
        <v>59</v>
      </c>
      <c r="X598" s="16" t="s">
        <v>60</v>
      </c>
      <c r="Y598" s="16" t="s">
        <v>61</v>
      </c>
      <c r="Z598" s="16" t="s">
        <v>62</v>
      </c>
      <c r="AA598" s="16" t="s">
        <v>63</v>
      </c>
      <c r="AB598" s="17" t="s">
        <v>64</v>
      </c>
      <c r="AC598" s="16" t="s">
        <v>65</v>
      </c>
      <c r="AD598" s="16" t="s">
        <v>178</v>
      </c>
      <c r="AE598" s="16" t="s">
        <v>179</v>
      </c>
      <c r="AF598" s="16" t="s">
        <v>67</v>
      </c>
      <c r="AG598" s="16" t="s">
        <v>68</v>
      </c>
      <c r="AH598" s="17" t="s">
        <v>69</v>
      </c>
      <c r="AI598" s="17" t="s">
        <v>70</v>
      </c>
      <c r="AJ598" s="16" t="s">
        <v>71</v>
      </c>
      <c r="AK598" s="16" t="s">
        <v>72</v>
      </c>
      <c r="AL598" s="16" t="s">
        <v>73</v>
      </c>
      <c r="AM598" s="16" t="s">
        <v>74</v>
      </c>
      <c r="AN598" s="21" t="s">
        <v>75</v>
      </c>
      <c r="AO598" s="21" t="s">
        <v>76</v>
      </c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DG598" s="38"/>
      <c r="DH598" s="38"/>
      <c r="DI598" s="38"/>
      <c r="DJ598" s="38"/>
      <c r="DK598" s="38"/>
      <c r="DL598" s="38"/>
      <c r="DM598" s="38"/>
      <c r="DN598" s="38">
        <v>0</v>
      </c>
      <c r="DO598" s="38"/>
      <c r="DQ598" s="38"/>
      <c r="DR598" s="38"/>
      <c r="DS598" s="38"/>
      <c r="DT598" s="38"/>
      <c r="DU598" s="38"/>
      <c r="DV598" s="38"/>
      <c r="DW598" s="38"/>
      <c r="DX598" s="38"/>
      <c r="DY598" s="38"/>
      <c r="DZ598" s="38"/>
      <c r="EA598" s="38">
        <v>0</v>
      </c>
      <c r="EB598" s="38"/>
      <c r="EF598" s="38"/>
      <c r="EG598" s="38"/>
      <c r="EH598" s="38"/>
      <c r="EI598" s="38"/>
      <c r="EJ598" s="38"/>
      <c r="EK598" s="38"/>
      <c r="EL598" s="38"/>
      <c r="EM598" s="38"/>
      <c r="EN598" s="38"/>
      <c r="ER598" s="38"/>
      <c r="ES598" s="38"/>
      <c r="ET598" s="38"/>
      <c r="EU598" s="38"/>
      <c r="EV598" s="38"/>
      <c r="EW598" s="38"/>
      <c r="EX598" s="38"/>
      <c r="EY598" s="38"/>
      <c r="EZ598" s="38"/>
      <c r="FD598" s="38"/>
      <c r="FE598" s="38"/>
      <c r="FF598" s="38"/>
      <c r="FG598" s="38"/>
      <c r="FH598" s="38"/>
      <c r="FI598" s="38"/>
      <c r="FJ598" s="38"/>
      <c r="FK598" s="38"/>
      <c r="FL598" s="38"/>
      <c r="FP598" s="38"/>
      <c r="FQ598" s="38"/>
      <c r="FR598" s="38"/>
      <c r="FS598" s="38"/>
      <c r="FT598" s="38"/>
      <c r="FU598" s="38"/>
      <c r="FV598" s="38"/>
      <c r="FZ598" s="38"/>
      <c r="GA598" s="38"/>
      <c r="GB598" s="38"/>
      <c r="GC598" s="38"/>
      <c r="GD598" s="38"/>
      <c r="GE598" s="38"/>
      <c r="GF598" s="38"/>
      <c r="GG598" s="38"/>
      <c r="GH598" s="38"/>
      <c r="GI598" s="38"/>
      <c r="GL598" s="38"/>
      <c r="GM598" s="38"/>
      <c r="GN598" s="38"/>
      <c r="GO598" s="38"/>
      <c r="GP598" s="38"/>
      <c r="GQ598" s="38"/>
      <c r="GS598" s="38">
        <v>0</v>
      </c>
      <c r="GT598" s="38"/>
      <c r="GU598" s="38"/>
      <c r="GY598" s="38"/>
      <c r="GZ598" s="38"/>
      <c r="HA598" s="38"/>
      <c r="HB598" s="38"/>
      <c r="HC598" s="38"/>
      <c r="HD598" s="38"/>
      <c r="HE598" s="38"/>
      <c r="HF598" s="38">
        <v>0</v>
      </c>
      <c r="HG598" s="38"/>
    </row>
    <row r="599" spans="1:216" ht="18" customHeight="1" x14ac:dyDescent="0.25">
      <c r="A599" s="93" t="s">
        <v>77</v>
      </c>
      <c r="B599" s="95" t="s">
        <v>93</v>
      </c>
      <c r="C599" s="23" t="s">
        <v>78</v>
      </c>
      <c r="D599" s="71">
        <v>75.568726205296684</v>
      </c>
      <c r="E599" s="72">
        <v>1012.6259264745156</v>
      </c>
      <c r="F599" s="72">
        <v>650.22960692819311</v>
      </c>
      <c r="G599" s="72">
        <v>4123.8522559920921</v>
      </c>
      <c r="H599" s="72">
        <v>0</v>
      </c>
      <c r="I599" s="72">
        <v>624.26170875983746</v>
      </c>
      <c r="J599" s="72">
        <v>0</v>
      </c>
      <c r="K599" s="72">
        <v>0</v>
      </c>
      <c r="L599" s="72">
        <v>0</v>
      </c>
      <c r="M599" s="72">
        <v>0</v>
      </c>
      <c r="N599" s="72">
        <v>0</v>
      </c>
      <c r="O599" s="72">
        <v>0</v>
      </c>
      <c r="P599" s="72">
        <v>0</v>
      </c>
      <c r="Q599" s="72">
        <v>0</v>
      </c>
      <c r="R599" s="72">
        <v>0</v>
      </c>
      <c r="S599" s="72">
        <v>0</v>
      </c>
      <c r="T599" s="72">
        <v>0</v>
      </c>
      <c r="U599" s="73">
        <f t="shared" ref="U599:AO599" si="193">+U577+U137</f>
        <v>0</v>
      </c>
      <c r="V599" s="71">
        <f t="shared" si="193"/>
        <v>6486.5382243599352</v>
      </c>
      <c r="W599" s="71">
        <v>0</v>
      </c>
      <c r="X599" s="72">
        <v>0</v>
      </c>
      <c r="Y599" s="72">
        <v>441.01792736986181</v>
      </c>
      <c r="Z599" s="72">
        <v>5281.3746066134117</v>
      </c>
      <c r="AA599" s="72">
        <v>0</v>
      </c>
      <c r="AB599" s="72">
        <v>0</v>
      </c>
      <c r="AC599" s="72">
        <v>0</v>
      </c>
      <c r="AD599" s="72">
        <v>3178.2391354087663</v>
      </c>
      <c r="AE599" s="72">
        <v>0</v>
      </c>
      <c r="AF599" s="72">
        <v>367.64976348098492</v>
      </c>
      <c r="AG599" s="72">
        <v>99.693856478316775</v>
      </c>
      <c r="AH599" s="72">
        <v>0</v>
      </c>
      <c r="AI599" s="72">
        <v>0</v>
      </c>
      <c r="AJ599" s="72">
        <v>0</v>
      </c>
      <c r="AK599" s="72">
        <v>11073.332779741551</v>
      </c>
      <c r="AL599" s="72">
        <v>0</v>
      </c>
      <c r="AM599" s="72">
        <v>691.34429435143045</v>
      </c>
      <c r="AN599" s="74">
        <f t="shared" si="193"/>
        <v>21132.652363444326</v>
      </c>
      <c r="AO599" s="74">
        <f t="shared" si="193"/>
        <v>27619.19058780426</v>
      </c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H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DG599" s="38"/>
      <c r="DH599" s="38"/>
      <c r="DI599" s="38"/>
      <c r="DJ599" s="38"/>
      <c r="DK599" s="38"/>
      <c r="DL599" s="38"/>
      <c r="DM599" s="38"/>
      <c r="DN599" s="38">
        <v>0</v>
      </c>
      <c r="DO599" s="38"/>
      <c r="DQ599" s="38"/>
      <c r="DR599" s="38"/>
      <c r="DS599" s="38"/>
      <c r="DT599" s="38"/>
      <c r="DU599" s="38"/>
      <c r="DV599" s="38"/>
      <c r="DW599" s="38"/>
      <c r="DX599" s="38"/>
      <c r="DY599" s="38"/>
      <c r="DZ599" s="38"/>
      <c r="EA599" s="38">
        <v>0</v>
      </c>
      <c r="EB599" s="38"/>
      <c r="EF599" s="38"/>
      <c r="EG599" s="38"/>
      <c r="EH599" s="38"/>
      <c r="EI599" s="38"/>
      <c r="EJ599" s="38"/>
      <c r="EK599" s="38"/>
      <c r="EL599" s="38"/>
      <c r="EM599" s="38"/>
      <c r="EN599" s="38"/>
      <c r="ER599" s="38"/>
      <c r="ES599" s="38"/>
      <c r="ET599" s="38"/>
      <c r="EU599" s="38"/>
      <c r="EV599" s="38"/>
      <c r="EW599" s="38"/>
      <c r="EX599" s="38"/>
      <c r="EY599" s="38"/>
      <c r="EZ599" s="38"/>
      <c r="FD599" s="38"/>
      <c r="FE599" s="38"/>
      <c r="FF599" s="38"/>
      <c r="FG599" s="38"/>
      <c r="FH599" s="38"/>
      <c r="FI599" s="38"/>
      <c r="FJ599" s="38"/>
      <c r="FK599" s="38"/>
      <c r="FL599" s="38"/>
      <c r="FP599" s="38"/>
      <c r="FQ599" s="38"/>
      <c r="FR599" s="38"/>
      <c r="FS599" s="38"/>
      <c r="FT599" s="38"/>
      <c r="FU599" s="38"/>
      <c r="FV599" s="38"/>
      <c r="FZ599" s="38"/>
      <c r="GA599" s="38"/>
      <c r="GB599" s="38"/>
      <c r="GC599" s="38"/>
      <c r="GD599" s="38"/>
      <c r="GE599" s="38"/>
      <c r="GF599" s="38"/>
      <c r="GG599" s="38"/>
      <c r="GH599" s="38"/>
      <c r="GI599" s="38"/>
      <c r="GL599" s="38"/>
      <c r="GM599" s="38"/>
      <c r="GN599" s="38"/>
      <c r="GO599" s="38"/>
      <c r="GP599" s="38"/>
      <c r="GQ599" s="38"/>
      <c r="GR599" s="38"/>
      <c r="GS599" s="38">
        <v>0</v>
      </c>
      <c r="GT599" s="38"/>
      <c r="GU599" s="38"/>
      <c r="GY599" s="38"/>
      <c r="GZ599" s="38"/>
      <c r="HA599" s="38"/>
      <c r="HB599" s="38"/>
      <c r="HC599" s="38"/>
      <c r="HD599" s="38"/>
      <c r="HE599" s="38"/>
      <c r="HF599" s="38">
        <v>0</v>
      </c>
      <c r="HG599" s="38"/>
    </row>
    <row r="600" spans="1:216" ht="27" x14ac:dyDescent="0.25">
      <c r="A600" s="93"/>
      <c r="B600" s="96"/>
      <c r="C600" s="22" t="s">
        <v>79</v>
      </c>
      <c r="D600" s="75">
        <v>0</v>
      </c>
      <c r="E600" s="76">
        <v>0</v>
      </c>
      <c r="F600" s="76">
        <v>0</v>
      </c>
      <c r="G600" s="76">
        <v>0</v>
      </c>
      <c r="H600" s="76">
        <v>0</v>
      </c>
      <c r="I600" s="76">
        <v>0</v>
      </c>
      <c r="J600" s="76">
        <v>0</v>
      </c>
      <c r="K600" s="76">
        <v>0</v>
      </c>
      <c r="L600" s="76">
        <v>0</v>
      </c>
      <c r="M600" s="76">
        <v>0</v>
      </c>
      <c r="N600" s="76">
        <v>0</v>
      </c>
      <c r="O600" s="76">
        <v>0</v>
      </c>
      <c r="P600" s="76">
        <v>0</v>
      </c>
      <c r="Q600" s="76">
        <v>0</v>
      </c>
      <c r="R600" s="76">
        <v>0</v>
      </c>
      <c r="S600" s="76">
        <v>0</v>
      </c>
      <c r="T600" s="76">
        <v>0</v>
      </c>
      <c r="U600" s="77">
        <f t="shared" ref="U600:AO600" si="194">+U578+U138</f>
        <v>0</v>
      </c>
      <c r="V600" s="75">
        <f t="shared" si="194"/>
        <v>0</v>
      </c>
      <c r="W600" s="75">
        <v>0</v>
      </c>
      <c r="X600" s="76">
        <v>0</v>
      </c>
      <c r="Y600" s="76">
        <v>0</v>
      </c>
      <c r="Z600" s="76">
        <v>0</v>
      </c>
      <c r="AA600" s="76">
        <v>0</v>
      </c>
      <c r="AB600" s="76">
        <v>0</v>
      </c>
      <c r="AC600" s="76">
        <v>0</v>
      </c>
      <c r="AD600" s="76">
        <v>0</v>
      </c>
      <c r="AE600" s="76">
        <v>0</v>
      </c>
      <c r="AF600" s="76">
        <v>0</v>
      </c>
      <c r="AG600" s="76">
        <v>0</v>
      </c>
      <c r="AH600" s="76">
        <v>0</v>
      </c>
      <c r="AI600" s="76">
        <v>0</v>
      </c>
      <c r="AJ600" s="76">
        <v>0</v>
      </c>
      <c r="AK600" s="76">
        <v>0</v>
      </c>
      <c r="AL600" s="76">
        <v>0</v>
      </c>
      <c r="AM600" s="76">
        <v>698.04739871262404</v>
      </c>
      <c r="AN600" s="78">
        <f t="shared" si="194"/>
        <v>698.04739871262404</v>
      </c>
      <c r="AO600" s="78">
        <f t="shared" si="194"/>
        <v>698.04739871262404</v>
      </c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DG600" s="38"/>
      <c r="DH600" s="38"/>
      <c r="DI600" s="38"/>
      <c r="DJ600" s="38"/>
      <c r="DK600" s="38"/>
      <c r="DL600" s="38"/>
      <c r="DM600" s="38"/>
      <c r="DN600" s="38">
        <v>0</v>
      </c>
      <c r="DO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>
        <v>0</v>
      </c>
      <c r="EB600" s="38"/>
      <c r="EF600" s="38"/>
      <c r="EG600" s="38"/>
      <c r="EH600" s="38"/>
      <c r="EI600" s="38"/>
      <c r="EJ600" s="38"/>
      <c r="EK600" s="38"/>
      <c r="EL600" s="38"/>
      <c r="EM600" s="38"/>
      <c r="EN600" s="38"/>
      <c r="ER600" s="38"/>
      <c r="ES600" s="38"/>
      <c r="ET600" s="38"/>
      <c r="EU600" s="38"/>
      <c r="EV600" s="38"/>
      <c r="EW600" s="38"/>
      <c r="EX600" s="38"/>
      <c r="EY600" s="38"/>
      <c r="EZ600" s="38"/>
      <c r="FD600" s="38"/>
      <c r="FE600" s="38"/>
      <c r="FF600" s="38"/>
      <c r="FG600" s="38"/>
      <c r="FH600" s="38"/>
      <c r="FI600" s="38"/>
      <c r="FJ600" s="38"/>
      <c r="FK600" s="38"/>
      <c r="FL600" s="38"/>
      <c r="FP600" s="38"/>
      <c r="FQ600" s="38"/>
      <c r="FR600" s="38"/>
      <c r="FS600" s="38"/>
      <c r="FT600" s="38"/>
      <c r="FU600" s="38"/>
      <c r="FV600" s="38"/>
      <c r="FZ600" s="38"/>
      <c r="GA600" s="38"/>
      <c r="GB600" s="38"/>
      <c r="GC600" s="38"/>
      <c r="GD600" s="38"/>
      <c r="GE600" s="38"/>
      <c r="GF600" s="38"/>
      <c r="GG600" s="38"/>
      <c r="GH600" s="38"/>
      <c r="GI600" s="38"/>
      <c r="GL600" s="38"/>
      <c r="GM600" s="38"/>
      <c r="GN600" s="38"/>
      <c r="GO600" s="38"/>
      <c r="GP600" s="38"/>
      <c r="GQ600" s="38"/>
      <c r="GR600" s="38"/>
      <c r="GS600" s="38">
        <v>0</v>
      </c>
      <c r="GT600" s="38"/>
      <c r="GU600" s="38"/>
      <c r="GY600" s="38"/>
      <c r="GZ600" s="38"/>
      <c r="HA600" s="38"/>
      <c r="HB600" s="38"/>
      <c r="HC600" s="38"/>
      <c r="HD600" s="38"/>
      <c r="HE600" s="38"/>
      <c r="HF600" s="38">
        <v>0</v>
      </c>
      <c r="HG600" s="38"/>
    </row>
    <row r="601" spans="1:216" x14ac:dyDescent="0.25">
      <c r="A601" s="93"/>
      <c r="B601" s="96"/>
      <c r="C601" s="23" t="s">
        <v>80</v>
      </c>
      <c r="D601" s="71">
        <v>0</v>
      </c>
      <c r="E601" s="72">
        <v>0</v>
      </c>
      <c r="F601" s="72">
        <v>0</v>
      </c>
      <c r="G601" s="72">
        <v>0</v>
      </c>
      <c r="H601" s="72">
        <v>0</v>
      </c>
      <c r="I601" s="72">
        <v>0</v>
      </c>
      <c r="J601" s="72">
        <v>0</v>
      </c>
      <c r="K601" s="72">
        <v>0</v>
      </c>
      <c r="L601" s="72">
        <v>0</v>
      </c>
      <c r="M601" s="72">
        <v>0</v>
      </c>
      <c r="N601" s="72">
        <v>0</v>
      </c>
      <c r="O601" s="72">
        <v>0</v>
      </c>
      <c r="P601" s="72">
        <v>0</v>
      </c>
      <c r="Q601" s="72">
        <v>0</v>
      </c>
      <c r="R601" s="72">
        <v>0</v>
      </c>
      <c r="S601" s="72">
        <v>0</v>
      </c>
      <c r="T601" s="72">
        <v>0</v>
      </c>
      <c r="U601" s="73">
        <f t="shared" ref="U601:AO601" si="195">+U579+U139</f>
        <v>0</v>
      </c>
      <c r="V601" s="71">
        <f t="shared" si="195"/>
        <v>0</v>
      </c>
      <c r="W601" s="71">
        <v>0</v>
      </c>
      <c r="X601" s="72">
        <v>0</v>
      </c>
      <c r="Y601" s="72">
        <v>0</v>
      </c>
      <c r="Z601" s="72">
        <v>0</v>
      </c>
      <c r="AA601" s="72">
        <v>0</v>
      </c>
      <c r="AB601" s="72">
        <v>0</v>
      </c>
      <c r="AC601" s="72">
        <v>0</v>
      </c>
      <c r="AD601" s="72">
        <v>0</v>
      </c>
      <c r="AE601" s="72">
        <v>0</v>
      </c>
      <c r="AF601" s="72">
        <v>0</v>
      </c>
      <c r="AG601" s="72">
        <v>0</v>
      </c>
      <c r="AH601" s="72">
        <v>0</v>
      </c>
      <c r="AI601" s="72">
        <v>0</v>
      </c>
      <c r="AJ601" s="72">
        <v>0</v>
      </c>
      <c r="AK601" s="72">
        <v>0</v>
      </c>
      <c r="AL601" s="72">
        <v>0</v>
      </c>
      <c r="AM601" s="72">
        <v>405.17270228488962</v>
      </c>
      <c r="AN601" s="74">
        <f t="shared" si="195"/>
        <v>405.17270228488962</v>
      </c>
      <c r="AO601" s="74">
        <f t="shared" si="195"/>
        <v>405.17270228488962</v>
      </c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DG601" s="38"/>
      <c r="DH601" s="38"/>
      <c r="DI601" s="38"/>
      <c r="DJ601" s="38"/>
      <c r="DK601" s="38"/>
      <c r="DL601" s="38"/>
      <c r="DM601" s="38"/>
      <c r="DN601" s="38">
        <v>0</v>
      </c>
      <c r="DO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>
        <v>0</v>
      </c>
      <c r="EB601" s="38"/>
      <c r="EF601" s="38"/>
      <c r="EG601" s="38"/>
      <c r="EH601" s="38"/>
      <c r="EI601" s="38"/>
      <c r="EJ601" s="38"/>
      <c r="EK601" s="38"/>
      <c r="EL601" s="38"/>
      <c r="EM601" s="38"/>
      <c r="EN601" s="38"/>
      <c r="ER601" s="38"/>
      <c r="ES601" s="38"/>
      <c r="ET601" s="38"/>
      <c r="EU601" s="38"/>
      <c r="EV601" s="38"/>
      <c r="EW601" s="38"/>
      <c r="EX601" s="38"/>
      <c r="EY601" s="38"/>
      <c r="EZ601" s="38"/>
      <c r="FD601" s="38"/>
      <c r="FE601" s="38"/>
      <c r="FF601" s="38"/>
      <c r="FG601" s="38"/>
      <c r="FH601" s="38"/>
      <c r="FI601" s="38"/>
      <c r="FJ601" s="38"/>
      <c r="FK601" s="38"/>
      <c r="FL601" s="38"/>
      <c r="FP601" s="38"/>
      <c r="FQ601" s="38"/>
      <c r="FR601" s="38"/>
      <c r="FS601" s="38"/>
      <c r="FT601" s="38"/>
      <c r="FU601" s="38"/>
      <c r="FV601" s="38"/>
      <c r="FZ601" s="38"/>
      <c r="GA601" s="38"/>
      <c r="GB601" s="38"/>
      <c r="GC601" s="38"/>
      <c r="GD601" s="38"/>
      <c r="GE601" s="38"/>
      <c r="GF601" s="38"/>
      <c r="GG601" s="38"/>
      <c r="GH601" s="38"/>
      <c r="GI601" s="38"/>
      <c r="GL601" s="38"/>
      <c r="GM601" s="38"/>
      <c r="GN601" s="38"/>
      <c r="GO601" s="38"/>
      <c r="GP601" s="38"/>
      <c r="GQ601" s="38"/>
      <c r="GR601" s="38"/>
      <c r="GS601" s="38">
        <v>0</v>
      </c>
      <c r="GT601" s="38"/>
      <c r="GU601" s="38"/>
      <c r="HF601">
        <v>0</v>
      </c>
    </row>
    <row r="602" spans="1:216" ht="18" x14ac:dyDescent="0.25">
      <c r="A602" s="93"/>
      <c r="B602" s="96"/>
      <c r="C602" s="22" t="s">
        <v>81</v>
      </c>
      <c r="D602" s="75">
        <v>0</v>
      </c>
      <c r="E602" s="76">
        <v>0</v>
      </c>
      <c r="F602" s="76">
        <v>0</v>
      </c>
      <c r="G602" s="76">
        <v>0</v>
      </c>
      <c r="H602" s="76">
        <v>0</v>
      </c>
      <c r="I602" s="76">
        <v>0</v>
      </c>
      <c r="J602" s="76">
        <v>0</v>
      </c>
      <c r="K602" s="76">
        <v>0</v>
      </c>
      <c r="L602" s="76">
        <v>0</v>
      </c>
      <c r="M602" s="76">
        <v>0</v>
      </c>
      <c r="N602" s="76">
        <v>0</v>
      </c>
      <c r="O602" s="76">
        <v>0</v>
      </c>
      <c r="P602" s="76">
        <v>0</v>
      </c>
      <c r="Q602" s="76">
        <v>0</v>
      </c>
      <c r="R602" s="76">
        <v>0</v>
      </c>
      <c r="S602" s="76">
        <v>0</v>
      </c>
      <c r="T602" s="76">
        <v>0</v>
      </c>
      <c r="U602" s="77">
        <f t="shared" ref="U602:AO602" si="196">+U580+U140</f>
        <v>0</v>
      </c>
      <c r="V602" s="75">
        <f t="shared" si="196"/>
        <v>0</v>
      </c>
      <c r="W602" s="75">
        <v>0</v>
      </c>
      <c r="X602" s="76">
        <v>0</v>
      </c>
      <c r="Y602" s="76">
        <v>0</v>
      </c>
      <c r="Z602" s="76">
        <v>5.5965302523550906E-12</v>
      </c>
      <c r="AA602" s="76">
        <v>3098.5092846033431</v>
      </c>
      <c r="AB602" s="76">
        <v>8.3809047710034168</v>
      </c>
      <c r="AC602" s="76">
        <v>2191.3684929223596</v>
      </c>
      <c r="AD602" s="76">
        <v>1319.3701944018867</v>
      </c>
      <c r="AE602" s="76">
        <v>0</v>
      </c>
      <c r="AF602" s="76">
        <v>0.65896950022298673</v>
      </c>
      <c r="AG602" s="76">
        <v>0</v>
      </c>
      <c r="AH602" s="76">
        <v>0</v>
      </c>
      <c r="AI602" s="76">
        <v>0</v>
      </c>
      <c r="AJ602" s="76">
        <v>0</v>
      </c>
      <c r="AK602" s="76">
        <v>0</v>
      </c>
      <c r="AL602" s="76">
        <v>0</v>
      </c>
      <c r="AM602" s="76">
        <v>7753.6438226016016</v>
      </c>
      <c r="AN602" s="78">
        <f t="shared" si="196"/>
        <v>14371.931668800424</v>
      </c>
      <c r="AO602" s="78">
        <f t="shared" si="196"/>
        <v>14371.931668800424</v>
      </c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DG602" s="38"/>
      <c r="DH602" s="38"/>
      <c r="DI602" s="38"/>
      <c r="DJ602" s="38"/>
      <c r="DK602" s="38"/>
      <c r="DL602" s="38"/>
      <c r="DM602" s="38"/>
      <c r="DN602" s="38">
        <v>0</v>
      </c>
      <c r="DO602" s="38"/>
      <c r="DQ602" s="38"/>
      <c r="DR602" s="38"/>
      <c r="DS602" s="38"/>
      <c r="DT602" s="38"/>
      <c r="DU602" s="38"/>
      <c r="DV602" s="38"/>
      <c r="DW602" s="38"/>
      <c r="DX602" s="38"/>
      <c r="DY602" s="38"/>
      <c r="DZ602" s="38"/>
      <c r="EA602" s="38">
        <v>0</v>
      </c>
      <c r="EB602" s="38"/>
      <c r="EF602" s="38"/>
      <c r="EG602" s="38"/>
      <c r="EH602" s="38"/>
      <c r="EI602" s="38"/>
      <c r="EJ602" s="38"/>
      <c r="EK602" s="38"/>
      <c r="EL602" s="38"/>
      <c r="EM602" s="38"/>
      <c r="EN602" s="38"/>
      <c r="ER602" s="38"/>
      <c r="ES602" s="38"/>
      <c r="ET602" s="38"/>
      <c r="EU602" s="38"/>
      <c r="EV602" s="38"/>
      <c r="EW602" s="38"/>
      <c r="EX602" s="38"/>
      <c r="EY602" s="38"/>
      <c r="EZ602" s="38"/>
      <c r="FD602" s="38"/>
      <c r="FE602" s="38"/>
      <c r="FF602" s="38"/>
      <c r="FG602" s="38"/>
      <c r="FH602" s="38"/>
      <c r="FI602" s="38"/>
      <c r="FJ602" s="38"/>
      <c r="FK602" s="38"/>
      <c r="FL602" s="38"/>
      <c r="FP602" s="38"/>
      <c r="FQ602" s="38"/>
      <c r="FR602" s="38"/>
      <c r="FS602" s="38"/>
      <c r="FT602" s="38"/>
      <c r="FU602" s="38"/>
      <c r="FV602" s="38"/>
      <c r="FZ602" s="38"/>
      <c r="GA602" s="38"/>
      <c r="GB602" s="38"/>
      <c r="GC602" s="38"/>
      <c r="GD602" s="38"/>
      <c r="GE602" s="38"/>
      <c r="GF602" s="38"/>
      <c r="GG602" s="38"/>
      <c r="GH602" s="38"/>
      <c r="GI602" s="38"/>
      <c r="GL602" s="38"/>
      <c r="GM602" s="38"/>
      <c r="GN602" s="38"/>
      <c r="GO602" s="38"/>
      <c r="GP602" s="38"/>
      <c r="GQ602" s="38"/>
      <c r="GR602" s="38"/>
      <c r="GS602" s="38">
        <v>0</v>
      </c>
      <c r="GT602" s="38"/>
      <c r="GU602" s="38"/>
      <c r="HF602">
        <v>0</v>
      </c>
    </row>
    <row r="603" spans="1:216" ht="18" x14ac:dyDescent="0.25">
      <c r="A603" s="93"/>
      <c r="B603" s="96"/>
      <c r="C603" s="23" t="s">
        <v>82</v>
      </c>
      <c r="D603" s="71">
        <v>0</v>
      </c>
      <c r="E603" s="72">
        <v>0</v>
      </c>
      <c r="F603" s="72">
        <v>0</v>
      </c>
      <c r="G603" s="72">
        <v>0</v>
      </c>
      <c r="H603" s="72">
        <v>0</v>
      </c>
      <c r="I603" s="72">
        <v>0</v>
      </c>
      <c r="J603" s="72">
        <v>0</v>
      </c>
      <c r="K603" s="72">
        <v>0</v>
      </c>
      <c r="L603" s="72">
        <v>0</v>
      </c>
      <c r="M603" s="72">
        <v>0</v>
      </c>
      <c r="N603" s="72">
        <v>0</v>
      </c>
      <c r="O603" s="72">
        <v>0</v>
      </c>
      <c r="P603" s="72">
        <v>0</v>
      </c>
      <c r="Q603" s="72">
        <v>0</v>
      </c>
      <c r="R603" s="72">
        <v>0</v>
      </c>
      <c r="S603" s="72">
        <v>0</v>
      </c>
      <c r="T603" s="72">
        <v>0</v>
      </c>
      <c r="U603" s="73">
        <f t="shared" ref="U603:AO603" si="197">+U581+U141</f>
        <v>0</v>
      </c>
      <c r="V603" s="71">
        <f t="shared" si="197"/>
        <v>0</v>
      </c>
      <c r="W603" s="71">
        <v>0</v>
      </c>
      <c r="X603" s="72">
        <v>0</v>
      </c>
      <c r="Y603" s="72">
        <v>0</v>
      </c>
      <c r="Z603" s="72">
        <v>7540.2537364943573</v>
      </c>
      <c r="AA603" s="72">
        <v>17795.791240017432</v>
      </c>
      <c r="AB603" s="72">
        <v>0</v>
      </c>
      <c r="AC603" s="72">
        <v>29109.830613041311</v>
      </c>
      <c r="AD603" s="72">
        <v>32769.106063378473</v>
      </c>
      <c r="AE603" s="72">
        <v>0</v>
      </c>
      <c r="AF603" s="72">
        <v>9564</v>
      </c>
      <c r="AG603" s="72">
        <v>0</v>
      </c>
      <c r="AH603" s="72">
        <v>0</v>
      </c>
      <c r="AI603" s="72">
        <v>0</v>
      </c>
      <c r="AJ603" s="72">
        <v>0</v>
      </c>
      <c r="AK603" s="72">
        <v>22246.090200657738</v>
      </c>
      <c r="AL603" s="72">
        <v>0</v>
      </c>
      <c r="AM603" s="72">
        <v>12</v>
      </c>
      <c r="AN603" s="74">
        <f t="shared" si="197"/>
        <v>119037.07185358931</v>
      </c>
      <c r="AO603" s="74">
        <f t="shared" si="197"/>
        <v>119037.07185358931</v>
      </c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DD603" s="38"/>
      <c r="DG603" s="38"/>
      <c r="DH603" s="38"/>
      <c r="DI603" s="38"/>
      <c r="DJ603" s="38"/>
      <c r="DK603" s="38"/>
      <c r="DL603" s="38"/>
      <c r="DM603" s="38"/>
      <c r="DN603" s="38">
        <v>0</v>
      </c>
      <c r="DO603" s="38"/>
      <c r="DQ603" s="38"/>
      <c r="DR603" s="38"/>
      <c r="DS603" s="38"/>
      <c r="DT603" s="38"/>
      <c r="DU603" s="38"/>
      <c r="DV603" s="38"/>
      <c r="DW603" s="38"/>
      <c r="DX603" s="38"/>
      <c r="DY603" s="38"/>
      <c r="DZ603" s="38"/>
      <c r="EA603" s="38">
        <v>0</v>
      </c>
      <c r="EB603" s="38"/>
      <c r="EF603" s="38"/>
      <c r="EG603" s="38"/>
      <c r="EH603" s="38"/>
      <c r="EI603" s="38"/>
      <c r="EJ603" s="38"/>
      <c r="EK603" s="38"/>
      <c r="EL603" s="38"/>
      <c r="EM603" s="38"/>
      <c r="EN603" s="38"/>
      <c r="ER603" s="38"/>
      <c r="ES603" s="38"/>
      <c r="ET603" s="38"/>
      <c r="EU603" s="38"/>
      <c r="EV603" s="38"/>
      <c r="EW603" s="38"/>
      <c r="EX603" s="38"/>
      <c r="EY603" s="38"/>
      <c r="EZ603" s="38"/>
      <c r="FD603" s="38"/>
      <c r="FE603" s="38"/>
      <c r="FF603" s="38"/>
      <c r="FG603" s="38"/>
      <c r="FH603" s="38"/>
      <c r="FI603" s="38"/>
      <c r="FJ603" s="38"/>
      <c r="FK603" s="38"/>
      <c r="FL603" s="38"/>
      <c r="FP603" s="38"/>
      <c r="FQ603" s="38"/>
      <c r="FR603" s="38"/>
      <c r="FS603" s="38"/>
      <c r="FT603" s="38"/>
      <c r="FU603" s="38"/>
      <c r="FV603" s="38"/>
      <c r="FZ603" s="38"/>
      <c r="GA603" s="38"/>
      <c r="GB603" s="38"/>
      <c r="GC603" s="38"/>
      <c r="GD603" s="38"/>
      <c r="GE603" s="38"/>
      <c r="GF603" s="38"/>
      <c r="GG603" s="38"/>
      <c r="GH603" s="38"/>
      <c r="GI603" s="38"/>
      <c r="GL603" s="38"/>
      <c r="GM603" s="38"/>
      <c r="GN603" s="38"/>
      <c r="GO603" s="38"/>
      <c r="GP603" s="38"/>
      <c r="GQ603" s="38"/>
      <c r="GR603" s="38"/>
      <c r="GS603" s="38">
        <v>0</v>
      </c>
      <c r="GT603" s="38"/>
      <c r="GU603" s="38"/>
      <c r="HF603">
        <v>0</v>
      </c>
    </row>
    <row r="604" spans="1:216" x14ac:dyDescent="0.25">
      <c r="A604" s="93"/>
      <c r="B604" s="96"/>
      <c r="C604" s="22" t="s">
        <v>83</v>
      </c>
      <c r="D604" s="75">
        <v>0</v>
      </c>
      <c r="E604" s="79">
        <v>0</v>
      </c>
      <c r="F604" s="79">
        <v>0</v>
      </c>
      <c r="G604" s="79">
        <v>0</v>
      </c>
      <c r="H604" s="79">
        <v>0</v>
      </c>
      <c r="I604" s="80">
        <v>0</v>
      </c>
      <c r="J604" s="76">
        <v>0</v>
      </c>
      <c r="K604" s="79">
        <v>0</v>
      </c>
      <c r="L604" s="79">
        <v>0</v>
      </c>
      <c r="M604" s="79">
        <v>0</v>
      </c>
      <c r="N604" s="79">
        <v>0</v>
      </c>
      <c r="O604" s="80">
        <v>0</v>
      </c>
      <c r="P604" s="76">
        <v>0</v>
      </c>
      <c r="Q604" s="79">
        <v>0</v>
      </c>
      <c r="R604" s="79">
        <v>0</v>
      </c>
      <c r="S604" s="79">
        <v>0</v>
      </c>
      <c r="T604" s="79">
        <v>0</v>
      </c>
      <c r="U604" s="81">
        <f t="shared" ref="U604:AO604" si="198">+U582+U142</f>
        <v>0</v>
      </c>
      <c r="V604" s="75">
        <f t="shared" si="198"/>
        <v>0</v>
      </c>
      <c r="W604" s="82">
        <v>0</v>
      </c>
      <c r="X604" s="79">
        <v>0</v>
      </c>
      <c r="Y604" s="79">
        <v>0</v>
      </c>
      <c r="Z604" s="79">
        <v>0</v>
      </c>
      <c r="AA604" s="80">
        <v>0</v>
      </c>
      <c r="AB604" s="76">
        <v>0</v>
      </c>
      <c r="AC604" s="79">
        <v>0</v>
      </c>
      <c r="AD604" s="79">
        <v>0</v>
      </c>
      <c r="AE604" s="79">
        <v>0</v>
      </c>
      <c r="AF604" s="79">
        <v>0</v>
      </c>
      <c r="AG604" s="79">
        <v>0</v>
      </c>
      <c r="AH604" s="80">
        <v>0</v>
      </c>
      <c r="AI604" s="76">
        <v>0</v>
      </c>
      <c r="AJ604" s="79">
        <v>0</v>
      </c>
      <c r="AK604" s="79">
        <v>0</v>
      </c>
      <c r="AL604" s="79">
        <v>0</v>
      </c>
      <c r="AM604" s="79">
        <v>4770.2557717077334</v>
      </c>
      <c r="AN604" s="83">
        <f t="shared" si="198"/>
        <v>4770.2557717077334</v>
      </c>
      <c r="AO604" s="78">
        <f t="shared" si="198"/>
        <v>4770.2557717077334</v>
      </c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DD604" s="38"/>
      <c r="DG604" s="38"/>
      <c r="DH604" s="38"/>
      <c r="DI604" s="38"/>
      <c r="DJ604" s="38"/>
      <c r="DK604" s="38"/>
      <c r="DL604" s="38"/>
      <c r="DM604" s="38"/>
      <c r="DN604" s="38">
        <v>0</v>
      </c>
      <c r="DO604" s="38"/>
      <c r="DQ604" s="38"/>
      <c r="DR604" s="38"/>
      <c r="DS604" s="38"/>
      <c r="DT604" s="38"/>
      <c r="DU604" s="38"/>
      <c r="DV604" s="38"/>
      <c r="DW604" s="38"/>
      <c r="DX604" s="38"/>
      <c r="DY604" s="38"/>
      <c r="DZ604" s="38"/>
      <c r="EA604" s="38">
        <v>0</v>
      </c>
      <c r="EB604" s="38"/>
      <c r="EF604" s="38"/>
      <c r="EG604" s="38"/>
      <c r="EH604" s="38"/>
      <c r="EI604" s="38"/>
      <c r="EJ604" s="38"/>
      <c r="EK604" s="38"/>
      <c r="EL604" s="38"/>
      <c r="EM604" s="38"/>
      <c r="EN604" s="38"/>
      <c r="ER604" s="38"/>
      <c r="ES604" s="38"/>
      <c r="ET604" s="38"/>
      <c r="EU604" s="38"/>
      <c r="EV604" s="38"/>
      <c r="EW604" s="38"/>
      <c r="EX604" s="38"/>
      <c r="EY604" s="38"/>
      <c r="EZ604" s="38"/>
      <c r="FD604" s="38"/>
      <c r="FE604" s="38"/>
      <c r="FF604" s="38"/>
      <c r="FG604" s="38"/>
      <c r="FH604" s="38"/>
      <c r="FI604" s="38"/>
      <c r="FJ604" s="38"/>
      <c r="FK604" s="38"/>
      <c r="FL604" s="38"/>
      <c r="FP604" s="38"/>
      <c r="FQ604" s="38"/>
      <c r="FR604" s="38"/>
      <c r="FS604" s="38"/>
      <c r="FT604" s="38"/>
      <c r="FU604" s="38"/>
      <c r="FV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L604" s="38"/>
      <c r="GM604" s="38"/>
      <c r="GN604" s="38"/>
      <c r="GO604" s="38"/>
      <c r="GP604" s="38"/>
      <c r="GQ604" s="38"/>
      <c r="GR604" s="38"/>
      <c r="GS604" s="38">
        <v>0</v>
      </c>
      <c r="GT604" s="38"/>
      <c r="GU604" s="38"/>
      <c r="HF604">
        <v>0</v>
      </c>
    </row>
    <row r="605" spans="1:216" x14ac:dyDescent="0.25">
      <c r="A605" s="93"/>
      <c r="B605" s="96"/>
      <c r="C605" s="23" t="s">
        <v>84</v>
      </c>
      <c r="D605" s="71">
        <v>0</v>
      </c>
      <c r="E605" s="72">
        <v>0</v>
      </c>
      <c r="F605" s="72">
        <v>0</v>
      </c>
      <c r="G605" s="72">
        <v>2132.1305908024578</v>
      </c>
      <c r="H605" s="72">
        <v>0</v>
      </c>
      <c r="I605" s="72">
        <v>0</v>
      </c>
      <c r="J605" s="72">
        <v>0</v>
      </c>
      <c r="K605" s="72">
        <v>0</v>
      </c>
      <c r="L605" s="72">
        <v>0</v>
      </c>
      <c r="M605" s="72">
        <v>0</v>
      </c>
      <c r="N605" s="72">
        <v>0</v>
      </c>
      <c r="O605" s="72">
        <v>0</v>
      </c>
      <c r="P605" s="72">
        <v>0</v>
      </c>
      <c r="Q605" s="72">
        <v>0</v>
      </c>
      <c r="R605" s="72">
        <v>0</v>
      </c>
      <c r="S605" s="72">
        <v>0</v>
      </c>
      <c r="T605" s="72">
        <v>0</v>
      </c>
      <c r="U605" s="73">
        <f t="shared" ref="U605:AO605" si="199">+U583+U143</f>
        <v>0</v>
      </c>
      <c r="V605" s="71">
        <f t="shared" si="199"/>
        <v>2132.1305908024578</v>
      </c>
      <c r="W605" s="71">
        <v>0</v>
      </c>
      <c r="X605" s="72">
        <v>0</v>
      </c>
      <c r="Y605" s="72">
        <v>1179.7796813110892</v>
      </c>
      <c r="Z605" s="72">
        <v>10981.803163152099</v>
      </c>
      <c r="AA605" s="72">
        <v>0</v>
      </c>
      <c r="AB605" s="72">
        <v>0</v>
      </c>
      <c r="AC605" s="72">
        <v>0</v>
      </c>
      <c r="AD605" s="72">
        <v>0</v>
      </c>
      <c r="AE605" s="72">
        <v>0</v>
      </c>
      <c r="AF605" s="72">
        <v>0</v>
      </c>
      <c r="AG605" s="72">
        <v>0</v>
      </c>
      <c r="AH605" s="72">
        <v>0</v>
      </c>
      <c r="AI605" s="72">
        <v>0</v>
      </c>
      <c r="AJ605" s="72">
        <v>0</v>
      </c>
      <c r="AK605" s="72">
        <v>4431.1106676498566</v>
      </c>
      <c r="AL605" s="72">
        <v>0</v>
      </c>
      <c r="AM605" s="72">
        <v>1305.314141951575</v>
      </c>
      <c r="AN605" s="74">
        <f t="shared" si="199"/>
        <v>17898.007654064619</v>
      </c>
      <c r="AO605" s="74">
        <f t="shared" si="199"/>
        <v>20030.138244867077</v>
      </c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DD605" s="38"/>
      <c r="DG605" s="38"/>
      <c r="DH605" s="38"/>
      <c r="DI605" s="38"/>
      <c r="DJ605" s="38"/>
      <c r="DK605" s="38"/>
      <c r="DL605" s="38"/>
      <c r="DM605" s="38"/>
      <c r="DN605" s="38">
        <v>0</v>
      </c>
      <c r="DO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>
        <v>0</v>
      </c>
      <c r="EB605" s="38"/>
      <c r="EF605" s="38"/>
      <c r="EG605" s="38"/>
      <c r="EH605" s="38"/>
      <c r="EI605" s="38"/>
      <c r="EJ605" s="38"/>
      <c r="EK605" s="38"/>
      <c r="EL605" s="38"/>
      <c r="EM605" s="38"/>
      <c r="EN605" s="38"/>
      <c r="ER605" s="38"/>
      <c r="ES605" s="38"/>
      <c r="ET605" s="38"/>
      <c r="EU605" s="38"/>
      <c r="EV605" s="38"/>
      <c r="EW605" s="38"/>
      <c r="EX605" s="38"/>
      <c r="EY605" s="38"/>
      <c r="EZ605" s="38"/>
      <c r="FD605" s="38"/>
      <c r="FE605" s="38"/>
      <c r="FF605" s="38"/>
      <c r="FG605" s="38"/>
      <c r="FH605" s="38"/>
      <c r="FI605" s="38"/>
      <c r="FJ605" s="38"/>
      <c r="FK605" s="38"/>
      <c r="FL605" s="38"/>
      <c r="FP605" s="38"/>
      <c r="FQ605" s="38"/>
      <c r="FR605" s="38"/>
      <c r="FS605" s="38"/>
      <c r="FT605" s="38"/>
      <c r="FU605" s="38"/>
      <c r="FV605" s="38"/>
      <c r="FZ605" s="38"/>
      <c r="GA605" s="38"/>
      <c r="GB605" s="38"/>
      <c r="GC605" s="38"/>
      <c r="GD605" s="38"/>
      <c r="GE605" s="38"/>
      <c r="GF605" s="38"/>
      <c r="GG605" s="38"/>
      <c r="GH605" s="38"/>
      <c r="GI605" s="38"/>
      <c r="GL605" s="38"/>
      <c r="GM605" s="38"/>
      <c r="GN605" s="38"/>
      <c r="GO605" s="38"/>
      <c r="GP605" s="38"/>
      <c r="GQ605" s="38"/>
      <c r="GR605" s="38"/>
      <c r="GS605" s="38">
        <v>0</v>
      </c>
      <c r="GT605" s="38"/>
      <c r="GU605" s="38"/>
      <c r="HF605">
        <v>0</v>
      </c>
    </row>
    <row r="606" spans="1:216" ht="18" x14ac:dyDescent="0.25">
      <c r="A606" s="93"/>
      <c r="B606" s="96"/>
      <c r="C606" s="22" t="s">
        <v>85</v>
      </c>
      <c r="D606" s="75">
        <v>0</v>
      </c>
      <c r="E606" s="79">
        <v>0</v>
      </c>
      <c r="F606" s="79">
        <v>0</v>
      </c>
      <c r="G606" s="79">
        <v>0</v>
      </c>
      <c r="H606" s="79">
        <v>0</v>
      </c>
      <c r="I606" s="80">
        <v>0</v>
      </c>
      <c r="J606" s="76">
        <v>0</v>
      </c>
      <c r="K606" s="79">
        <v>0</v>
      </c>
      <c r="L606" s="79">
        <v>0</v>
      </c>
      <c r="M606" s="79">
        <v>0</v>
      </c>
      <c r="N606" s="79">
        <v>0</v>
      </c>
      <c r="O606" s="80">
        <v>0</v>
      </c>
      <c r="P606" s="76">
        <v>0</v>
      </c>
      <c r="Q606" s="79">
        <v>0</v>
      </c>
      <c r="R606" s="79">
        <v>0</v>
      </c>
      <c r="S606" s="79">
        <v>0</v>
      </c>
      <c r="T606" s="79">
        <v>0</v>
      </c>
      <c r="U606" s="81">
        <f t="shared" ref="U606:AO606" si="200">+U584+U144</f>
        <v>0</v>
      </c>
      <c r="V606" s="75">
        <f t="shared" si="200"/>
        <v>0</v>
      </c>
      <c r="W606" s="82">
        <v>0</v>
      </c>
      <c r="X606" s="79">
        <v>0</v>
      </c>
      <c r="Y606" s="79">
        <v>0</v>
      </c>
      <c r="Z606" s="79">
        <v>0</v>
      </c>
      <c r="AA606" s="80">
        <v>0</v>
      </c>
      <c r="AB606" s="76">
        <v>0</v>
      </c>
      <c r="AC606" s="79">
        <v>0</v>
      </c>
      <c r="AD606" s="79">
        <v>0</v>
      </c>
      <c r="AE606" s="79">
        <v>0</v>
      </c>
      <c r="AF606" s="79">
        <v>0</v>
      </c>
      <c r="AG606" s="79">
        <v>0</v>
      </c>
      <c r="AH606" s="80">
        <v>0</v>
      </c>
      <c r="AI606" s="76">
        <v>0</v>
      </c>
      <c r="AJ606" s="79">
        <v>0</v>
      </c>
      <c r="AK606" s="79">
        <v>0</v>
      </c>
      <c r="AL606" s="79">
        <v>0</v>
      </c>
      <c r="AM606" s="79">
        <v>4557.1463680894958</v>
      </c>
      <c r="AN606" s="83">
        <f t="shared" si="200"/>
        <v>4557.1463680894958</v>
      </c>
      <c r="AO606" s="78">
        <f t="shared" si="200"/>
        <v>4557.1463680894958</v>
      </c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DD606" s="38"/>
      <c r="DG606" s="38"/>
      <c r="DH606" s="38"/>
      <c r="DI606" s="38"/>
      <c r="DJ606" s="38"/>
      <c r="DK606" s="38"/>
      <c r="DL606" s="38"/>
      <c r="DM606" s="38"/>
      <c r="DN606" s="38">
        <v>0</v>
      </c>
      <c r="DO606" s="38"/>
      <c r="DQ606" s="38"/>
      <c r="DR606" s="38"/>
      <c r="DS606" s="38"/>
      <c r="DT606" s="38"/>
      <c r="DU606" s="38"/>
      <c r="DV606" s="38"/>
      <c r="DW606" s="38"/>
      <c r="DX606" s="38"/>
      <c r="DY606" s="38"/>
      <c r="DZ606" s="38"/>
      <c r="EA606" s="38">
        <v>0</v>
      </c>
      <c r="EB606" s="38"/>
      <c r="EF606" s="38"/>
      <c r="EG606" s="38"/>
      <c r="EH606" s="38"/>
      <c r="EI606" s="38"/>
      <c r="EJ606" s="38"/>
      <c r="EK606" s="38"/>
      <c r="EL606" s="38"/>
      <c r="EM606" s="38"/>
      <c r="EN606" s="38"/>
      <c r="ER606" s="38"/>
      <c r="ES606" s="38"/>
      <c r="ET606" s="38"/>
      <c r="EU606" s="38"/>
      <c r="EV606" s="38"/>
      <c r="EW606" s="38"/>
      <c r="EX606" s="38"/>
      <c r="EY606" s="38"/>
      <c r="EZ606" s="38"/>
      <c r="FD606" s="38"/>
      <c r="FE606" s="38"/>
      <c r="FF606" s="38"/>
      <c r="FG606" s="38"/>
      <c r="FH606" s="38"/>
      <c r="FI606" s="38"/>
      <c r="FJ606" s="38"/>
      <c r="FK606" s="38"/>
      <c r="FL606" s="38"/>
      <c r="FP606" s="38"/>
      <c r="FQ606" s="38"/>
      <c r="FR606" s="38"/>
      <c r="FS606" s="38"/>
      <c r="FT606" s="38"/>
      <c r="FU606" s="38"/>
      <c r="FV606" s="38"/>
      <c r="FZ606" s="38"/>
      <c r="GA606" s="38"/>
      <c r="GB606" s="38"/>
      <c r="GC606" s="38"/>
      <c r="GD606" s="38"/>
      <c r="GE606" s="38"/>
      <c r="GF606" s="38"/>
      <c r="GG606" s="38"/>
      <c r="GH606" s="38"/>
      <c r="GI606" s="38"/>
      <c r="GL606" s="38"/>
      <c r="GM606" s="38"/>
      <c r="GN606" s="38"/>
      <c r="GO606" s="38"/>
      <c r="GP606" s="38"/>
      <c r="GQ606" s="38"/>
      <c r="GR606" s="38"/>
      <c r="GS606" s="38">
        <v>0</v>
      </c>
      <c r="GT606" s="38"/>
      <c r="GU606" s="38"/>
      <c r="HF606">
        <v>0</v>
      </c>
    </row>
    <row r="607" spans="1:216" ht="18" x14ac:dyDescent="0.25">
      <c r="A607" s="93"/>
      <c r="B607" s="96"/>
      <c r="C607" s="23" t="s">
        <v>86</v>
      </c>
      <c r="D607" s="71">
        <v>0</v>
      </c>
      <c r="E607" s="72">
        <v>0</v>
      </c>
      <c r="F607" s="72">
        <v>0</v>
      </c>
      <c r="G607" s="72">
        <v>464.75526806142182</v>
      </c>
      <c r="H607" s="72">
        <v>0</v>
      </c>
      <c r="I607" s="72">
        <v>0</v>
      </c>
      <c r="J607" s="72">
        <v>0</v>
      </c>
      <c r="K607" s="72">
        <v>0</v>
      </c>
      <c r="L607" s="72">
        <v>0</v>
      </c>
      <c r="M607" s="72">
        <v>165.20901325822169</v>
      </c>
      <c r="N607" s="72">
        <v>0</v>
      </c>
      <c r="O607" s="72">
        <v>0</v>
      </c>
      <c r="P607" s="72">
        <v>0</v>
      </c>
      <c r="Q607" s="72">
        <v>0</v>
      </c>
      <c r="R607" s="72">
        <v>0</v>
      </c>
      <c r="S607" s="72">
        <v>0</v>
      </c>
      <c r="T607" s="72">
        <v>0</v>
      </c>
      <c r="U607" s="73">
        <f t="shared" ref="U607:AO607" si="201">+U585+U145</f>
        <v>0</v>
      </c>
      <c r="V607" s="71">
        <f t="shared" si="201"/>
        <v>629.96428131964353</v>
      </c>
      <c r="W607" s="71">
        <v>0</v>
      </c>
      <c r="X607" s="72">
        <v>0</v>
      </c>
      <c r="Y607" s="72">
        <v>26.099781263845301</v>
      </c>
      <c r="Z607" s="72">
        <v>106.09728226457707</v>
      </c>
      <c r="AA607" s="72">
        <v>0</v>
      </c>
      <c r="AB607" s="72">
        <v>0</v>
      </c>
      <c r="AC607" s="72">
        <v>0</v>
      </c>
      <c r="AD607" s="72">
        <v>0</v>
      </c>
      <c r="AE607" s="72">
        <v>0</v>
      </c>
      <c r="AF607" s="72">
        <v>0</v>
      </c>
      <c r="AG607" s="72">
        <v>0</v>
      </c>
      <c r="AH607" s="72">
        <v>0</v>
      </c>
      <c r="AI607" s="72">
        <v>0</v>
      </c>
      <c r="AJ607" s="72">
        <v>0</v>
      </c>
      <c r="AK607" s="72">
        <v>872.18201803082127</v>
      </c>
      <c r="AL607" s="72">
        <v>0</v>
      </c>
      <c r="AM607" s="72">
        <v>182.7326658229191</v>
      </c>
      <c r="AN607" s="74">
        <f t="shared" si="201"/>
        <v>1187.1117473821628</v>
      </c>
      <c r="AO607" s="74">
        <f t="shared" si="201"/>
        <v>1817.0760287018061</v>
      </c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T607" s="38"/>
      <c r="DD607" s="38"/>
      <c r="DG607" s="38"/>
      <c r="DH607" s="38"/>
      <c r="DI607" s="38"/>
      <c r="DJ607" s="38"/>
      <c r="DK607" s="38"/>
      <c r="DL607" s="38"/>
      <c r="DM607" s="38"/>
      <c r="DN607" s="38">
        <v>0</v>
      </c>
      <c r="DO607" s="38"/>
      <c r="DQ607" s="38"/>
      <c r="DR607" s="38"/>
      <c r="DS607" s="38"/>
      <c r="DT607" s="38"/>
      <c r="DU607" s="38"/>
      <c r="DV607" s="38"/>
      <c r="DW607" s="38"/>
      <c r="DX607" s="38"/>
      <c r="DY607" s="38"/>
      <c r="DZ607" s="38"/>
      <c r="EA607" s="38">
        <v>0</v>
      </c>
      <c r="EB607" s="38"/>
      <c r="EF607" s="38"/>
      <c r="EG607" s="38"/>
      <c r="EH607" s="38"/>
      <c r="EI607" s="38"/>
      <c r="EJ607" s="38"/>
      <c r="EK607" s="38"/>
      <c r="EL607" s="38"/>
      <c r="EM607" s="38"/>
      <c r="EN607" s="38"/>
      <c r="ER607" s="38"/>
      <c r="ES607" s="38"/>
      <c r="ET607" s="38"/>
      <c r="EU607" s="38"/>
      <c r="EV607" s="38"/>
      <c r="EW607" s="38"/>
      <c r="EX607" s="38"/>
      <c r="EY607" s="38"/>
      <c r="EZ607" s="38"/>
      <c r="FD607" s="38"/>
      <c r="FE607" s="38"/>
      <c r="FF607" s="38"/>
      <c r="FG607" s="38"/>
      <c r="FH607" s="38"/>
      <c r="FI607" s="38"/>
      <c r="FJ607" s="38"/>
      <c r="FK607" s="38"/>
      <c r="FL607" s="38"/>
      <c r="FP607" s="38"/>
      <c r="FQ607" s="38"/>
      <c r="FR607" s="38"/>
      <c r="FS607" s="38"/>
      <c r="FT607" s="38"/>
      <c r="FU607" s="38"/>
      <c r="FV607" s="38"/>
      <c r="FZ607" s="38"/>
      <c r="GA607" s="38"/>
      <c r="GB607" s="38"/>
      <c r="GC607" s="38"/>
      <c r="GD607" s="38"/>
      <c r="GE607" s="38"/>
      <c r="GF607" s="38"/>
      <c r="GG607" s="38"/>
      <c r="GH607" s="38"/>
      <c r="GI607" s="38"/>
      <c r="GL607" s="38"/>
      <c r="GM607" s="38"/>
      <c r="GN607" s="38"/>
      <c r="GO607" s="38"/>
      <c r="GP607" s="38"/>
      <c r="GQ607" s="38"/>
      <c r="GR607" s="38"/>
      <c r="GS607" s="38">
        <v>0</v>
      </c>
      <c r="GT607" s="38"/>
      <c r="GU607" s="38"/>
      <c r="HF607">
        <v>0</v>
      </c>
    </row>
    <row r="608" spans="1:216" ht="18" x14ac:dyDescent="0.25">
      <c r="A608" s="93"/>
      <c r="B608" s="96"/>
      <c r="C608" s="22" t="s">
        <v>87</v>
      </c>
      <c r="D608" s="75">
        <v>0</v>
      </c>
      <c r="E608" s="76">
        <v>2.4169657050891371</v>
      </c>
      <c r="F608" s="76">
        <v>0</v>
      </c>
      <c r="G608" s="76">
        <v>0</v>
      </c>
      <c r="H608" s="76">
        <v>0</v>
      </c>
      <c r="I608" s="76">
        <v>0</v>
      </c>
      <c r="J608" s="76">
        <v>0</v>
      </c>
      <c r="K608" s="76">
        <v>0</v>
      </c>
      <c r="L608" s="76">
        <v>0</v>
      </c>
      <c r="M608" s="76">
        <v>0</v>
      </c>
      <c r="N608" s="76">
        <v>0</v>
      </c>
      <c r="O608" s="76">
        <v>0</v>
      </c>
      <c r="P608" s="76">
        <v>0</v>
      </c>
      <c r="Q608" s="76">
        <v>0</v>
      </c>
      <c r="R608" s="76">
        <v>0</v>
      </c>
      <c r="S608" s="76">
        <v>0</v>
      </c>
      <c r="T608" s="76">
        <v>0</v>
      </c>
      <c r="U608" s="77">
        <f t="shared" ref="U608:AO608" si="202">+U586+U146</f>
        <v>0</v>
      </c>
      <c r="V608" s="75">
        <f t="shared" si="202"/>
        <v>2.4169657050891371</v>
      </c>
      <c r="W608" s="75">
        <v>0</v>
      </c>
      <c r="X608" s="76">
        <v>0</v>
      </c>
      <c r="Y608" s="76">
        <v>0</v>
      </c>
      <c r="Z608" s="76">
        <v>8.4503003495444435</v>
      </c>
      <c r="AA608" s="76">
        <v>0</v>
      </c>
      <c r="AB608" s="76">
        <v>0</v>
      </c>
      <c r="AC608" s="76">
        <v>0</v>
      </c>
      <c r="AD608" s="76">
        <v>0</v>
      </c>
      <c r="AE608" s="76">
        <v>0</v>
      </c>
      <c r="AF608" s="76">
        <v>0</v>
      </c>
      <c r="AG608" s="76">
        <v>0</v>
      </c>
      <c r="AH608" s="76">
        <v>0</v>
      </c>
      <c r="AI608" s="76">
        <v>0</v>
      </c>
      <c r="AJ608" s="76">
        <v>0</v>
      </c>
      <c r="AK608" s="76">
        <v>12.988884820807735</v>
      </c>
      <c r="AL608" s="76">
        <v>0</v>
      </c>
      <c r="AM608" s="76">
        <v>117.91259248138645</v>
      </c>
      <c r="AN608" s="78">
        <f t="shared" si="202"/>
        <v>139.35177765173864</v>
      </c>
      <c r="AO608" s="78">
        <f t="shared" si="202"/>
        <v>141.76874335682777</v>
      </c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T608" s="38"/>
      <c r="DD608" s="38"/>
      <c r="DG608" s="38"/>
      <c r="DH608" s="38"/>
      <c r="DI608" s="38"/>
      <c r="DJ608" s="38"/>
      <c r="DK608" s="38"/>
      <c r="DL608" s="38"/>
      <c r="DM608" s="38"/>
      <c r="DN608" s="38">
        <v>0</v>
      </c>
      <c r="DO608" s="38"/>
      <c r="DQ608" s="38"/>
      <c r="DR608" s="38"/>
      <c r="DS608" s="38"/>
      <c r="DT608" s="38"/>
      <c r="DU608" s="38"/>
      <c r="DV608" s="38"/>
      <c r="DW608" s="38"/>
      <c r="DX608" s="38"/>
      <c r="DY608" s="38"/>
      <c r="DZ608" s="38"/>
      <c r="EA608" s="38">
        <v>0</v>
      </c>
      <c r="EB608" s="38"/>
      <c r="EF608" s="38"/>
      <c r="EG608" s="38"/>
      <c r="EH608" s="38"/>
      <c r="EI608" s="38"/>
      <c r="EJ608" s="38"/>
      <c r="EK608" s="38"/>
      <c r="EL608" s="38"/>
      <c r="EM608" s="38"/>
      <c r="EN608" s="38"/>
      <c r="ER608" s="38"/>
      <c r="ES608" s="38"/>
      <c r="ET608" s="38"/>
      <c r="EU608" s="38"/>
      <c r="EV608" s="38"/>
      <c r="EW608" s="38"/>
      <c r="EX608" s="38"/>
      <c r="EY608" s="38"/>
      <c r="EZ608" s="38"/>
      <c r="FD608" s="38"/>
      <c r="FE608" s="38"/>
      <c r="FF608" s="38"/>
      <c r="FG608" s="38"/>
      <c r="FH608" s="38"/>
      <c r="FI608" s="38"/>
      <c r="FJ608" s="38"/>
      <c r="FK608" s="38"/>
      <c r="FL608" s="38"/>
      <c r="FP608" s="38"/>
      <c r="FQ608" s="38"/>
      <c r="FR608" s="38"/>
      <c r="FS608" s="38"/>
      <c r="FT608" s="38"/>
      <c r="FU608" s="38"/>
      <c r="FV608" s="38"/>
      <c r="FZ608" s="38"/>
      <c r="GA608" s="38"/>
      <c r="GB608" s="38"/>
      <c r="GC608" s="38"/>
      <c r="GD608" s="38"/>
      <c r="GE608" s="38"/>
      <c r="GF608" s="38"/>
      <c r="GG608" s="38"/>
      <c r="GH608" s="38"/>
      <c r="GI608" s="38"/>
      <c r="GL608" s="38"/>
      <c r="GM608" s="38"/>
      <c r="GN608" s="38"/>
      <c r="GO608" s="38"/>
      <c r="GP608" s="38"/>
      <c r="GQ608" s="38"/>
      <c r="GR608" s="38"/>
      <c r="GS608" s="38">
        <v>0</v>
      </c>
      <c r="GT608" s="38"/>
      <c r="GU608" s="38"/>
      <c r="HF608">
        <v>0</v>
      </c>
    </row>
    <row r="609" spans="1:244" ht="18" x14ac:dyDescent="0.25">
      <c r="A609" s="93"/>
      <c r="B609" s="96"/>
      <c r="C609" s="23" t="s">
        <v>88</v>
      </c>
      <c r="D609" s="71">
        <v>0</v>
      </c>
      <c r="E609" s="72">
        <v>0</v>
      </c>
      <c r="F609" s="72">
        <v>0</v>
      </c>
      <c r="G609" s="72">
        <v>0</v>
      </c>
      <c r="H609" s="72">
        <v>0</v>
      </c>
      <c r="I609" s="72">
        <v>0</v>
      </c>
      <c r="J609" s="72">
        <v>0</v>
      </c>
      <c r="K609" s="72">
        <v>0</v>
      </c>
      <c r="L609" s="72">
        <v>0</v>
      </c>
      <c r="M609" s="72">
        <v>0</v>
      </c>
      <c r="N609" s="72">
        <v>0</v>
      </c>
      <c r="O609" s="72">
        <v>0</v>
      </c>
      <c r="P609" s="72">
        <v>0</v>
      </c>
      <c r="Q609" s="72">
        <v>0</v>
      </c>
      <c r="R609" s="72">
        <v>0</v>
      </c>
      <c r="S609" s="72">
        <v>0</v>
      </c>
      <c r="T609" s="72">
        <v>0</v>
      </c>
      <c r="U609" s="73">
        <f t="shared" ref="U609:AO609" si="203">+U587+U147</f>
        <v>0</v>
      </c>
      <c r="V609" s="71">
        <f t="shared" si="203"/>
        <v>0</v>
      </c>
      <c r="W609" s="71">
        <v>0</v>
      </c>
      <c r="X609" s="72">
        <v>0</v>
      </c>
      <c r="Y609" s="72">
        <v>0</v>
      </c>
      <c r="Z609" s="72">
        <v>0</v>
      </c>
      <c r="AA609" s="72">
        <v>0</v>
      </c>
      <c r="AB609" s="72">
        <v>0</v>
      </c>
      <c r="AC609" s="72">
        <v>0</v>
      </c>
      <c r="AD609" s="72">
        <v>0</v>
      </c>
      <c r="AE609" s="72">
        <v>0</v>
      </c>
      <c r="AF609" s="72">
        <v>0</v>
      </c>
      <c r="AG609" s="72">
        <v>0</v>
      </c>
      <c r="AH609" s="72">
        <v>0</v>
      </c>
      <c r="AI609" s="72">
        <v>0</v>
      </c>
      <c r="AJ609" s="72">
        <v>0</v>
      </c>
      <c r="AK609" s="72">
        <v>0</v>
      </c>
      <c r="AL609" s="72">
        <v>0</v>
      </c>
      <c r="AM609" s="72">
        <v>1048.2557583317225</v>
      </c>
      <c r="AN609" s="74">
        <f t="shared" si="203"/>
        <v>1048.2557583317225</v>
      </c>
      <c r="AO609" s="74">
        <f t="shared" si="203"/>
        <v>1048.2557583317225</v>
      </c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DD609" s="38"/>
      <c r="DG609" s="38"/>
      <c r="DH609" s="38"/>
      <c r="DI609" s="38"/>
      <c r="DJ609" s="38"/>
      <c r="DK609" s="38"/>
      <c r="DL609" s="38"/>
      <c r="DM609" s="38"/>
      <c r="DN609" s="38">
        <v>0</v>
      </c>
      <c r="DO609" s="38"/>
      <c r="DQ609" s="38"/>
      <c r="DR609" s="38"/>
      <c r="DS609" s="38"/>
      <c r="DT609" s="38"/>
      <c r="DU609" s="38"/>
      <c r="DV609" s="38"/>
      <c r="DW609" s="38"/>
      <c r="DX609" s="38"/>
      <c r="DY609" s="38"/>
      <c r="DZ609" s="38"/>
      <c r="EA609" s="38">
        <v>0</v>
      </c>
      <c r="EB609" s="38"/>
      <c r="EF609" s="38"/>
      <c r="EG609" s="38"/>
      <c r="EH609" s="38"/>
      <c r="EI609" s="38"/>
      <c r="EJ609" s="38"/>
      <c r="EK609" s="38"/>
      <c r="EL609" s="38"/>
      <c r="EM609" s="38"/>
      <c r="EN609" s="38"/>
      <c r="ER609" s="38"/>
      <c r="ES609" s="38"/>
      <c r="ET609" s="38"/>
      <c r="EU609" s="38"/>
      <c r="EV609" s="38"/>
      <c r="EW609" s="38"/>
      <c r="EX609" s="38"/>
      <c r="EY609" s="38"/>
      <c r="EZ609" s="38"/>
      <c r="FD609" s="38"/>
      <c r="FE609" s="38"/>
      <c r="FF609" s="38"/>
      <c r="FG609" s="38"/>
      <c r="FH609" s="38"/>
      <c r="FI609" s="38"/>
      <c r="FJ609" s="38"/>
      <c r="FK609" s="38"/>
      <c r="FL609" s="38"/>
      <c r="FZ609" s="38"/>
      <c r="GA609" s="38"/>
      <c r="GB609" s="38"/>
      <c r="GC609" s="38"/>
      <c r="GD609" s="38"/>
      <c r="GE609" s="38"/>
      <c r="GF609" s="38"/>
      <c r="GG609" s="38"/>
      <c r="GH609" s="38"/>
      <c r="GI609" s="38"/>
      <c r="GS609">
        <v>0</v>
      </c>
      <c r="HF609">
        <v>0</v>
      </c>
    </row>
    <row r="610" spans="1:244" ht="18" x14ac:dyDescent="0.25">
      <c r="A610" s="93"/>
      <c r="B610" s="96"/>
      <c r="C610" s="22" t="s">
        <v>89</v>
      </c>
      <c r="D610" s="75">
        <v>0</v>
      </c>
      <c r="E610" s="76">
        <v>0</v>
      </c>
      <c r="F610" s="76">
        <v>0</v>
      </c>
      <c r="G610" s="76">
        <v>0</v>
      </c>
      <c r="H610" s="76">
        <v>0</v>
      </c>
      <c r="I610" s="76">
        <v>0</v>
      </c>
      <c r="J610" s="76">
        <v>0</v>
      </c>
      <c r="K610" s="76">
        <v>0</v>
      </c>
      <c r="L610" s="76">
        <v>0</v>
      </c>
      <c r="M610" s="76">
        <v>0</v>
      </c>
      <c r="N610" s="76">
        <v>0</v>
      </c>
      <c r="O610" s="76">
        <v>0</v>
      </c>
      <c r="P610" s="76">
        <v>0</v>
      </c>
      <c r="Q610" s="76">
        <v>0</v>
      </c>
      <c r="R610" s="76">
        <v>0</v>
      </c>
      <c r="S610" s="76">
        <v>0</v>
      </c>
      <c r="T610" s="76">
        <v>0</v>
      </c>
      <c r="U610" s="77">
        <f t="shared" ref="U610:AO610" si="204">+U588+U148</f>
        <v>0</v>
      </c>
      <c r="V610" s="75">
        <f t="shared" si="204"/>
        <v>0</v>
      </c>
      <c r="W610" s="75">
        <v>0</v>
      </c>
      <c r="X610" s="76">
        <v>0</v>
      </c>
      <c r="Y610" s="76">
        <v>0</v>
      </c>
      <c r="Z610" s="76">
        <v>0</v>
      </c>
      <c r="AA610" s="76">
        <v>0</v>
      </c>
      <c r="AB610" s="76">
        <v>0</v>
      </c>
      <c r="AC610" s="76">
        <v>0</v>
      </c>
      <c r="AD610" s="76">
        <v>0</v>
      </c>
      <c r="AE610" s="76">
        <v>0</v>
      </c>
      <c r="AF610" s="76">
        <v>0</v>
      </c>
      <c r="AG610" s="76">
        <v>0</v>
      </c>
      <c r="AH610" s="76">
        <v>0</v>
      </c>
      <c r="AI610" s="76">
        <v>0</v>
      </c>
      <c r="AJ610" s="76">
        <v>0</v>
      </c>
      <c r="AK610" s="76">
        <v>0</v>
      </c>
      <c r="AL610" s="76">
        <v>0</v>
      </c>
      <c r="AM610" s="76">
        <v>180.54225344411623</v>
      </c>
      <c r="AN610" s="78">
        <f t="shared" si="204"/>
        <v>180.54225344411623</v>
      </c>
      <c r="AO610" s="78">
        <f t="shared" si="204"/>
        <v>180.54225344411623</v>
      </c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DD610" s="38"/>
      <c r="DG610" s="38"/>
      <c r="DH610" s="38"/>
      <c r="DI610" s="38"/>
      <c r="DJ610" s="38"/>
      <c r="DK610" s="38"/>
      <c r="DL610" s="38"/>
      <c r="DM610" s="38"/>
      <c r="DN610" s="38">
        <v>0</v>
      </c>
      <c r="DO610" s="38"/>
      <c r="DQ610" s="38"/>
      <c r="DR610" s="38"/>
      <c r="DS610" s="38"/>
      <c r="DT610" s="38"/>
      <c r="DU610" s="38"/>
      <c r="DV610" s="38"/>
      <c r="DW610" s="38"/>
      <c r="DX610" s="38"/>
      <c r="DY610" s="38"/>
      <c r="DZ610" s="38"/>
      <c r="EA610" s="38">
        <v>0</v>
      </c>
      <c r="EB610" s="38"/>
      <c r="EF610" s="38"/>
      <c r="EG610" s="38"/>
      <c r="EH610" s="38"/>
      <c r="EI610" s="38"/>
      <c r="EJ610" s="38"/>
      <c r="EK610" s="38"/>
      <c r="EL610" s="38"/>
      <c r="EM610" s="38"/>
      <c r="EN610" s="38"/>
      <c r="ER610" s="38"/>
      <c r="ES610" s="38"/>
      <c r="ET610" s="38"/>
      <c r="EU610" s="38"/>
      <c r="EV610" s="38"/>
      <c r="EW610" s="38"/>
      <c r="EX610" s="38"/>
      <c r="EY610" s="38"/>
      <c r="EZ610" s="38"/>
      <c r="FD610" s="38"/>
      <c r="FE610" s="38"/>
      <c r="FF610" s="38"/>
      <c r="FG610" s="38"/>
      <c r="FH610" s="38"/>
      <c r="FI610" s="38"/>
      <c r="FJ610" s="38"/>
      <c r="FK610" s="38"/>
      <c r="FL610" s="38"/>
      <c r="GS610">
        <v>0</v>
      </c>
      <c r="HF610">
        <v>0</v>
      </c>
    </row>
    <row r="611" spans="1:244" ht="18" customHeight="1" x14ac:dyDescent="0.25">
      <c r="A611" s="93"/>
      <c r="B611" s="96"/>
      <c r="C611" s="23" t="s">
        <v>90</v>
      </c>
      <c r="D611" s="71">
        <v>0</v>
      </c>
      <c r="E611" s="72">
        <v>0</v>
      </c>
      <c r="F611" s="72">
        <v>0</v>
      </c>
      <c r="G611" s="72">
        <v>0</v>
      </c>
      <c r="H611" s="72">
        <v>0</v>
      </c>
      <c r="I611" s="72">
        <v>0</v>
      </c>
      <c r="J611" s="72">
        <v>0</v>
      </c>
      <c r="K611" s="72">
        <v>0</v>
      </c>
      <c r="L611" s="72">
        <v>0</v>
      </c>
      <c r="M611" s="72">
        <v>0</v>
      </c>
      <c r="N611" s="72">
        <v>0</v>
      </c>
      <c r="O611" s="72">
        <v>0</v>
      </c>
      <c r="P611" s="72">
        <v>0</v>
      </c>
      <c r="Q611" s="72">
        <v>0</v>
      </c>
      <c r="R611" s="72">
        <v>0</v>
      </c>
      <c r="S611" s="72">
        <v>0</v>
      </c>
      <c r="T611" s="72">
        <v>0</v>
      </c>
      <c r="U611" s="73">
        <f t="shared" ref="U611:AO611" si="205">+U589+U149</f>
        <v>0</v>
      </c>
      <c r="V611" s="71">
        <f t="shared" si="205"/>
        <v>0</v>
      </c>
      <c r="W611" s="71">
        <v>0</v>
      </c>
      <c r="X611" s="72">
        <v>0</v>
      </c>
      <c r="Y611" s="72">
        <v>0</v>
      </c>
      <c r="Z611" s="72">
        <v>0</v>
      </c>
      <c r="AA611" s="72">
        <v>0</v>
      </c>
      <c r="AB611" s="72">
        <v>0.1069599388923908</v>
      </c>
      <c r="AC611" s="72">
        <v>0</v>
      </c>
      <c r="AD611" s="72">
        <v>0.7851524677528614</v>
      </c>
      <c r="AE611" s="72">
        <v>0</v>
      </c>
      <c r="AF611" s="72">
        <v>0</v>
      </c>
      <c r="AG611" s="72">
        <v>0</v>
      </c>
      <c r="AH611" s="72">
        <v>0</v>
      </c>
      <c r="AI611" s="72">
        <v>0</v>
      </c>
      <c r="AJ611" s="72">
        <v>0</v>
      </c>
      <c r="AK611" s="72">
        <v>0</v>
      </c>
      <c r="AL611" s="72">
        <v>0</v>
      </c>
      <c r="AM611" s="72">
        <v>141.0204575244135</v>
      </c>
      <c r="AN611" s="74">
        <f t="shared" si="205"/>
        <v>141.91256993105875</v>
      </c>
      <c r="AO611" s="74">
        <f t="shared" si="205"/>
        <v>141.91256993105875</v>
      </c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DD611" s="38"/>
      <c r="DN611">
        <v>0</v>
      </c>
      <c r="DQ611" s="38"/>
      <c r="DR611" s="38"/>
      <c r="DS611" s="38"/>
      <c r="DT611" s="38"/>
      <c r="DU611" s="38"/>
      <c r="DV611" s="38"/>
      <c r="DW611" s="38"/>
      <c r="DX611" s="38"/>
      <c r="DY611" s="38"/>
      <c r="DZ611" s="38"/>
      <c r="EA611" s="38">
        <v>0</v>
      </c>
      <c r="EB611" s="38"/>
      <c r="EF611" s="38"/>
      <c r="EG611" s="38"/>
      <c r="EH611" s="38"/>
      <c r="EI611" s="38"/>
      <c r="EJ611" s="38"/>
      <c r="EK611" s="38"/>
      <c r="EL611" s="38"/>
      <c r="EM611" s="38"/>
      <c r="EN611" s="38"/>
      <c r="ER611" s="38"/>
      <c r="ES611" s="38"/>
      <c r="ET611" s="38"/>
      <c r="EU611" s="38"/>
      <c r="EV611" s="38"/>
      <c r="EW611" s="38"/>
      <c r="EX611" s="38"/>
      <c r="EY611" s="38"/>
      <c r="EZ611" s="38"/>
      <c r="FD611" s="38"/>
      <c r="FE611" s="38"/>
      <c r="FF611" s="38"/>
      <c r="FG611" s="38"/>
      <c r="FH611" s="38"/>
      <c r="FI611" s="38"/>
      <c r="FJ611" s="38"/>
      <c r="FK611" s="38"/>
      <c r="FL611" s="38"/>
      <c r="GL611" s="38"/>
      <c r="GM611" s="38"/>
      <c r="GN611" s="38"/>
      <c r="GO611" s="38"/>
      <c r="GP611" s="38"/>
      <c r="GQ611" s="38"/>
      <c r="GR611" s="38"/>
      <c r="GS611" s="38">
        <v>0</v>
      </c>
      <c r="GT611" s="38"/>
      <c r="GU611" s="38"/>
      <c r="HF611">
        <v>0</v>
      </c>
    </row>
    <row r="612" spans="1:244" ht="18" x14ac:dyDescent="0.25">
      <c r="A612" s="93"/>
      <c r="B612" s="96"/>
      <c r="C612" s="22" t="s">
        <v>91</v>
      </c>
      <c r="D612" s="75">
        <v>0</v>
      </c>
      <c r="E612" s="76">
        <v>0</v>
      </c>
      <c r="F612" s="76">
        <v>0</v>
      </c>
      <c r="G612" s="76">
        <v>0</v>
      </c>
      <c r="H612" s="76">
        <v>0</v>
      </c>
      <c r="I612" s="76">
        <v>0</v>
      </c>
      <c r="J612" s="76">
        <v>0</v>
      </c>
      <c r="K612" s="76">
        <v>0</v>
      </c>
      <c r="L612" s="76">
        <v>0</v>
      </c>
      <c r="M612" s="76">
        <v>0</v>
      </c>
      <c r="N612" s="76">
        <v>0</v>
      </c>
      <c r="O612" s="76">
        <v>0</v>
      </c>
      <c r="P612" s="76">
        <v>0</v>
      </c>
      <c r="Q612" s="76">
        <v>0</v>
      </c>
      <c r="R612" s="76">
        <v>0</v>
      </c>
      <c r="S612" s="76">
        <v>0</v>
      </c>
      <c r="T612" s="76">
        <v>0</v>
      </c>
      <c r="U612" s="77">
        <f t="shared" ref="U612:AO612" si="206">+U590+U150</f>
        <v>0</v>
      </c>
      <c r="V612" s="75">
        <f t="shared" si="206"/>
        <v>0</v>
      </c>
      <c r="W612" s="75">
        <v>0</v>
      </c>
      <c r="X612" s="76">
        <v>0</v>
      </c>
      <c r="Y612" s="76">
        <v>0</v>
      </c>
      <c r="Z612" s="76">
        <v>0</v>
      </c>
      <c r="AA612" s="76">
        <v>0</v>
      </c>
      <c r="AB612" s="76">
        <v>0</v>
      </c>
      <c r="AC612" s="76">
        <v>0</v>
      </c>
      <c r="AD612" s="76">
        <v>0</v>
      </c>
      <c r="AE612" s="76">
        <v>0</v>
      </c>
      <c r="AF612" s="76">
        <v>0</v>
      </c>
      <c r="AG612" s="76">
        <v>0</v>
      </c>
      <c r="AH612" s="76">
        <v>0</v>
      </c>
      <c r="AI612" s="76">
        <v>0</v>
      </c>
      <c r="AJ612" s="76">
        <v>0</v>
      </c>
      <c r="AK612" s="76">
        <v>0</v>
      </c>
      <c r="AL612" s="76">
        <v>0</v>
      </c>
      <c r="AM612" s="76">
        <v>14809.784542872037</v>
      </c>
      <c r="AN612" s="78">
        <f t="shared" si="206"/>
        <v>14809.784542872037</v>
      </c>
      <c r="AO612" s="78">
        <f t="shared" si="206"/>
        <v>14809.784542872037</v>
      </c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DD612" s="38"/>
      <c r="DN612">
        <v>0</v>
      </c>
      <c r="DQ612" s="38"/>
      <c r="DR612" s="38"/>
      <c r="DS612" s="38"/>
      <c r="DT612" s="38"/>
      <c r="DU612" s="38"/>
      <c r="DV612" s="38"/>
      <c r="DW612" s="38"/>
      <c r="DX612" s="38"/>
      <c r="DY612" s="38"/>
      <c r="DZ612" s="38"/>
      <c r="EA612" s="38">
        <v>0</v>
      </c>
      <c r="EB612" s="38"/>
      <c r="EF612" s="38"/>
      <c r="EG612" s="38"/>
      <c r="EH612" s="38"/>
      <c r="EI612" s="38"/>
      <c r="EJ612" s="38"/>
      <c r="EK612" s="38"/>
      <c r="EL612" s="38"/>
      <c r="EM612" s="38"/>
      <c r="EN612" s="38"/>
      <c r="ER612" s="38"/>
      <c r="ES612" s="38"/>
      <c r="ET612" s="38"/>
      <c r="EU612" s="38"/>
      <c r="EV612" s="38"/>
      <c r="EW612" s="38"/>
      <c r="EX612" s="38"/>
      <c r="EY612" s="38"/>
      <c r="EZ612" s="38"/>
      <c r="GL612" s="38"/>
      <c r="GM612" s="38"/>
      <c r="GN612" s="38"/>
      <c r="GO612" s="38"/>
      <c r="GP612" s="38"/>
      <c r="GQ612" s="38"/>
      <c r="GR612" s="38"/>
      <c r="GS612" s="38">
        <v>0</v>
      </c>
      <c r="GT612" s="38"/>
      <c r="GU612" s="38"/>
      <c r="HF612">
        <v>0</v>
      </c>
    </row>
    <row r="613" spans="1:244" x14ac:dyDescent="0.25">
      <c r="A613" s="93"/>
      <c r="B613" s="96"/>
      <c r="C613" s="23" t="s">
        <v>105</v>
      </c>
      <c r="D613" s="71">
        <v>0</v>
      </c>
      <c r="E613" s="72">
        <v>0</v>
      </c>
      <c r="F613" s="72">
        <v>0</v>
      </c>
      <c r="G613" s="72">
        <v>0</v>
      </c>
      <c r="H613" s="72">
        <v>0</v>
      </c>
      <c r="I613" s="72">
        <v>0</v>
      </c>
      <c r="J613" s="72">
        <v>0</v>
      </c>
      <c r="K613" s="72">
        <v>0</v>
      </c>
      <c r="L613" s="72">
        <v>0</v>
      </c>
      <c r="M613" s="72">
        <v>0</v>
      </c>
      <c r="N613" s="72">
        <v>0</v>
      </c>
      <c r="O613" s="72">
        <v>0</v>
      </c>
      <c r="P613" s="72">
        <v>0</v>
      </c>
      <c r="Q613" s="72">
        <v>0</v>
      </c>
      <c r="R613" s="72">
        <v>0</v>
      </c>
      <c r="S613" s="72">
        <v>0</v>
      </c>
      <c r="T613" s="72">
        <v>0</v>
      </c>
      <c r="U613" s="73">
        <f t="shared" ref="U613:AO613" si="207">+U591+U151</f>
        <v>0</v>
      </c>
      <c r="V613" s="71">
        <f t="shared" si="207"/>
        <v>0</v>
      </c>
      <c r="W613" s="71">
        <v>0</v>
      </c>
      <c r="X613" s="72">
        <v>0</v>
      </c>
      <c r="Y613" s="72">
        <v>0</v>
      </c>
      <c r="Z613" s="72">
        <v>0</v>
      </c>
      <c r="AA613" s="72">
        <v>0</v>
      </c>
      <c r="AB613" s="72">
        <v>0</v>
      </c>
      <c r="AC613" s="72">
        <v>0</v>
      </c>
      <c r="AD613" s="72">
        <v>0</v>
      </c>
      <c r="AE613" s="72">
        <v>0</v>
      </c>
      <c r="AF613" s="72">
        <v>0</v>
      </c>
      <c r="AG613" s="72">
        <v>0</v>
      </c>
      <c r="AH613" s="72">
        <v>0</v>
      </c>
      <c r="AI613" s="72">
        <v>0</v>
      </c>
      <c r="AJ613" s="72">
        <v>0</v>
      </c>
      <c r="AK613" s="72">
        <v>0</v>
      </c>
      <c r="AL613" s="72">
        <v>0</v>
      </c>
      <c r="AM613" s="72">
        <v>0</v>
      </c>
      <c r="AN613" s="74">
        <f t="shared" si="207"/>
        <v>0</v>
      </c>
      <c r="AO613" s="74">
        <f t="shared" si="207"/>
        <v>0</v>
      </c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DD613" s="38"/>
      <c r="DG613" s="38"/>
      <c r="DH613" s="38"/>
      <c r="DI613" s="38"/>
      <c r="DJ613" s="38"/>
      <c r="DK613" s="38"/>
      <c r="DL613" s="38"/>
      <c r="DM613" s="38"/>
      <c r="DN613" s="38">
        <v>0</v>
      </c>
      <c r="DO613" s="38"/>
      <c r="DQ613" s="38"/>
      <c r="DR613" s="38"/>
      <c r="DS613" s="38"/>
      <c r="DT613" s="38"/>
      <c r="DU613" s="38"/>
      <c r="DV613" s="38"/>
      <c r="DW613" s="38"/>
      <c r="DX613" s="38"/>
      <c r="DY613" s="38"/>
      <c r="DZ613" s="38"/>
      <c r="EA613" s="38">
        <v>0</v>
      </c>
      <c r="EB613" s="38"/>
      <c r="EF613" s="38"/>
      <c r="EG613" s="38"/>
      <c r="EH613" s="38"/>
      <c r="EI613" s="38"/>
      <c r="EJ613" s="38"/>
      <c r="EK613" s="38"/>
      <c r="EL613" s="38"/>
      <c r="EM613" s="38"/>
      <c r="EN613" s="38"/>
      <c r="ER613" s="38"/>
      <c r="ES613" s="38"/>
      <c r="ET613" s="38"/>
      <c r="EU613" s="38"/>
      <c r="EV613" s="38"/>
      <c r="EW613" s="38"/>
      <c r="EX613" s="38"/>
      <c r="EY613" s="38"/>
      <c r="EZ613" s="38"/>
      <c r="GL613" s="38"/>
      <c r="GM613" s="38"/>
      <c r="GN613" s="38"/>
      <c r="GO613" s="38"/>
      <c r="GP613" s="38"/>
      <c r="GQ613" s="38"/>
      <c r="GR613" s="38"/>
      <c r="GS613" s="38">
        <v>0</v>
      </c>
      <c r="GT613" s="38"/>
      <c r="GU613" s="38"/>
      <c r="GY613" s="38"/>
      <c r="GZ613" s="38"/>
      <c r="HA613" s="38"/>
      <c r="HB613" s="38"/>
      <c r="HC613" s="38"/>
      <c r="HD613" s="38"/>
      <c r="HE613" s="38"/>
      <c r="HF613" s="38">
        <v>0</v>
      </c>
      <c r="HG613" s="38"/>
    </row>
    <row r="614" spans="1:244" x14ac:dyDescent="0.25">
      <c r="A614" s="94"/>
      <c r="B614" s="97"/>
      <c r="C614" s="31" t="s">
        <v>92</v>
      </c>
      <c r="D614" s="84">
        <f t="shared" ref="D614:AO614" si="208">+D592+D152</f>
        <v>75.568726205296684</v>
      </c>
      <c r="E614" s="85">
        <f t="shared" si="208"/>
        <v>1015.0428921796047</v>
      </c>
      <c r="F614" s="85">
        <f t="shared" si="208"/>
        <v>650.22960692819311</v>
      </c>
      <c r="G614" s="85">
        <f t="shared" si="208"/>
        <v>6720.7381148559716</v>
      </c>
      <c r="H614" s="85">
        <f t="shared" si="208"/>
        <v>0</v>
      </c>
      <c r="I614" s="85">
        <f t="shared" si="208"/>
        <v>624.26170875983746</v>
      </c>
      <c r="J614" s="85">
        <f t="shared" si="208"/>
        <v>0</v>
      </c>
      <c r="K614" s="85">
        <f t="shared" si="208"/>
        <v>0</v>
      </c>
      <c r="L614" s="85">
        <f t="shared" si="208"/>
        <v>0</v>
      </c>
      <c r="M614" s="85">
        <f t="shared" si="208"/>
        <v>165.20901325822169</v>
      </c>
      <c r="N614" s="85">
        <f t="shared" si="208"/>
        <v>0</v>
      </c>
      <c r="O614" s="85">
        <f t="shared" si="208"/>
        <v>0</v>
      </c>
      <c r="P614" s="85">
        <f t="shared" si="208"/>
        <v>0</v>
      </c>
      <c r="Q614" s="85">
        <f t="shared" si="208"/>
        <v>0</v>
      </c>
      <c r="R614" s="85">
        <f t="shared" si="208"/>
        <v>0</v>
      </c>
      <c r="S614" s="85">
        <f t="shared" si="208"/>
        <v>0</v>
      </c>
      <c r="T614" s="85">
        <f t="shared" si="208"/>
        <v>0</v>
      </c>
      <c r="U614" s="85">
        <f t="shared" si="208"/>
        <v>0</v>
      </c>
      <c r="V614" s="84">
        <f t="shared" si="208"/>
        <v>9251.0500621871251</v>
      </c>
      <c r="W614" s="84">
        <f t="shared" si="208"/>
        <v>0</v>
      </c>
      <c r="X614" s="85">
        <f t="shared" si="208"/>
        <v>0</v>
      </c>
      <c r="Y614" s="85">
        <f t="shared" si="208"/>
        <v>1646.8973899447963</v>
      </c>
      <c r="Z614" s="85">
        <f t="shared" si="208"/>
        <v>23917.979088873995</v>
      </c>
      <c r="AA614" s="85">
        <f t="shared" si="208"/>
        <v>20894.300524620772</v>
      </c>
      <c r="AB614" s="85">
        <f t="shared" si="208"/>
        <v>8.487864709895808</v>
      </c>
      <c r="AC614" s="85">
        <f t="shared" si="208"/>
        <v>31301.199105963671</v>
      </c>
      <c r="AD614" s="85">
        <f t="shared" si="208"/>
        <v>37267.500545656883</v>
      </c>
      <c r="AE614" s="85">
        <f t="shared" si="208"/>
        <v>0</v>
      </c>
      <c r="AF614" s="85">
        <f t="shared" si="208"/>
        <v>9932.3087329812079</v>
      </c>
      <c r="AG614" s="85">
        <f t="shared" si="208"/>
        <v>99.693856478316775</v>
      </c>
      <c r="AH614" s="85">
        <f t="shared" si="208"/>
        <v>0</v>
      </c>
      <c r="AI614" s="85">
        <f t="shared" si="208"/>
        <v>0</v>
      </c>
      <c r="AJ614" s="85">
        <f t="shared" si="208"/>
        <v>0</v>
      </c>
      <c r="AK614" s="85">
        <f t="shared" si="208"/>
        <v>38635.704550900773</v>
      </c>
      <c r="AL614" s="85">
        <f t="shared" si="208"/>
        <v>0</v>
      </c>
      <c r="AM614" s="85">
        <f t="shared" si="208"/>
        <v>36673.172770175945</v>
      </c>
      <c r="AN614" s="84">
        <f t="shared" si="208"/>
        <v>200377.24443030625</v>
      </c>
      <c r="AO614" s="86">
        <f t="shared" si="208"/>
        <v>209628.29449249338</v>
      </c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DD614" s="38"/>
      <c r="DG614" s="38"/>
      <c r="DH614" s="38"/>
      <c r="DI614" s="38"/>
      <c r="DJ614" s="38"/>
      <c r="DK614" s="38"/>
      <c r="DL614" s="38"/>
      <c r="DM614" s="38"/>
      <c r="DN614" s="38">
        <v>0</v>
      </c>
      <c r="DO614" s="38"/>
      <c r="DQ614" s="38"/>
      <c r="DR614" s="38"/>
      <c r="DS614" s="38"/>
      <c r="DT614" s="38"/>
      <c r="DU614" s="38"/>
      <c r="DV614" s="38"/>
      <c r="DW614" s="38"/>
      <c r="DX614" s="38"/>
      <c r="DY614" s="38"/>
      <c r="DZ614" s="38"/>
      <c r="EA614" s="38">
        <v>0</v>
      </c>
      <c r="EB614" s="38"/>
      <c r="ER614" s="38"/>
      <c r="ES614" s="38"/>
      <c r="ET614" s="38"/>
      <c r="EU614" s="38"/>
      <c r="EV614" s="38"/>
      <c r="EW614" s="38"/>
      <c r="EX614" s="38"/>
      <c r="EY614" s="38"/>
      <c r="EZ614" s="38"/>
      <c r="FD614" s="38"/>
      <c r="FE614" s="38"/>
      <c r="FF614" s="38"/>
      <c r="FG614" s="38"/>
      <c r="FH614" s="38"/>
      <c r="FI614" s="38"/>
      <c r="FJ614" s="38"/>
      <c r="FK614" s="38"/>
      <c r="FL614" s="38"/>
      <c r="GL614" s="38"/>
      <c r="GM614" s="38"/>
      <c r="GO614" s="38"/>
      <c r="GP614" s="38"/>
      <c r="GQ614" s="38"/>
      <c r="GR614" s="38"/>
      <c r="GS614" s="38">
        <v>0</v>
      </c>
      <c r="GT614" s="38"/>
      <c r="GU614" s="38"/>
      <c r="GY614" s="38"/>
      <c r="GZ614" s="38"/>
      <c r="HA614" s="38"/>
      <c r="HB614" s="38"/>
      <c r="HC614" s="38"/>
      <c r="HD614" s="38"/>
      <c r="HE614" s="38"/>
      <c r="HF614" s="38">
        <v>0</v>
      </c>
      <c r="HG614" s="38"/>
    </row>
    <row r="615" spans="1:244" x14ac:dyDescent="0.25">
      <c r="AB615" s="38">
        <f>+AB533+AB511+AB489+AB467+AB445+AB423+AB401+AB379+AB357+AB335+AB313+AB291+AB269+AB247+AB225+AB203+AB181+AB159+AB137+AB115+AB93+AB71+AB49+AB27+AB5</f>
        <v>0</v>
      </c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DD615" s="38"/>
      <c r="DG615" s="38"/>
      <c r="DH615" s="38"/>
      <c r="DI615" s="38"/>
      <c r="DJ615" s="38"/>
      <c r="DK615" s="38"/>
      <c r="DL615" s="38"/>
      <c r="DM615" s="38"/>
      <c r="DN615" s="38">
        <v>0</v>
      </c>
      <c r="DO615" s="38"/>
      <c r="DQ615" s="38"/>
      <c r="DR615" s="38"/>
      <c r="DS615" s="38"/>
      <c r="DT615" s="38"/>
      <c r="DU615" s="38"/>
      <c r="DV615" s="38"/>
      <c r="DW615" s="38"/>
      <c r="DX615" s="38"/>
      <c r="DY615" s="38"/>
      <c r="DZ615" s="38"/>
      <c r="EA615" s="38">
        <v>0</v>
      </c>
      <c r="EB615" s="38"/>
      <c r="ER615" s="38"/>
      <c r="ES615" s="38"/>
      <c r="ET615" s="38"/>
      <c r="EU615" s="38"/>
      <c r="EV615" s="38"/>
      <c r="EW615" s="38"/>
      <c r="EX615" s="38"/>
      <c r="EY615" s="38"/>
      <c r="EZ615" s="38"/>
      <c r="FD615" s="38"/>
      <c r="FE615" s="38"/>
      <c r="FF615" s="38"/>
      <c r="FG615" s="38"/>
      <c r="FH615" s="38"/>
      <c r="FI615" s="38"/>
      <c r="FJ615" s="38"/>
      <c r="FK615" s="38"/>
      <c r="FL615" s="38"/>
      <c r="GL615" s="38"/>
      <c r="GM615" s="38"/>
      <c r="GN615" s="38"/>
      <c r="GO615" s="38"/>
      <c r="GP615" s="38"/>
      <c r="GQ615" s="38"/>
      <c r="GR615" s="38"/>
      <c r="GS615" s="38">
        <v>0</v>
      </c>
      <c r="GT615" s="38"/>
      <c r="GU615" s="38"/>
      <c r="GY615" s="38"/>
      <c r="GZ615" s="38"/>
      <c r="HA615" s="38"/>
      <c r="HB615" s="38"/>
      <c r="HC615" s="38"/>
      <c r="HD615" s="38"/>
      <c r="HE615" s="38"/>
      <c r="HF615" s="38">
        <v>0</v>
      </c>
      <c r="HG615" s="38"/>
    </row>
    <row r="616" spans="1:244" x14ac:dyDescent="0.25">
      <c r="D616" s="38"/>
      <c r="AB616" s="38">
        <f t="shared" ref="AB616:AB638" si="209">+AB534+AB512+AB490+AB468+AB446+AB424+AB402+AB380+AB358+AB336+AB314+AB292+AB270+AB248+AB226+AB204+AB182+AB160+AB138+AB116+AB94+AB72+AB50+AB28+AB6</f>
        <v>0</v>
      </c>
      <c r="AO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DD616" s="38"/>
      <c r="DG616" s="38"/>
      <c r="DH616" s="38"/>
      <c r="DI616" s="38"/>
      <c r="DJ616" s="38"/>
      <c r="DK616" s="38"/>
      <c r="DL616" s="38"/>
      <c r="DM616" s="38"/>
      <c r="DN616" s="38">
        <v>0</v>
      </c>
      <c r="DO616" s="38"/>
      <c r="DQ616" s="38"/>
      <c r="DR616" s="38"/>
      <c r="DS616" s="38"/>
      <c r="DT616" s="38"/>
      <c r="DU616" s="38"/>
      <c r="DV616" s="38"/>
      <c r="DW616" s="38"/>
      <c r="DX616" s="38"/>
      <c r="DY616" s="38"/>
      <c r="DZ616" s="38"/>
      <c r="EA616" s="38">
        <v>0</v>
      </c>
      <c r="EB616" s="38"/>
      <c r="EF616" s="38"/>
      <c r="EG616" s="38"/>
      <c r="EH616" s="38"/>
      <c r="EI616" s="38"/>
      <c r="EJ616" s="38"/>
      <c r="EK616" s="38"/>
      <c r="EL616" s="38"/>
      <c r="EM616" s="38"/>
      <c r="EN616" s="38"/>
      <c r="ER616" s="38"/>
      <c r="ES616" s="38"/>
      <c r="ET616" s="38"/>
      <c r="EU616" s="38"/>
      <c r="EV616" s="38"/>
      <c r="EW616" s="38"/>
      <c r="EX616" s="38"/>
      <c r="EY616" s="38"/>
      <c r="EZ616" s="38"/>
      <c r="FD616" s="38"/>
      <c r="FE616" s="38"/>
      <c r="FF616" s="38"/>
      <c r="FG616" s="38"/>
      <c r="FH616" s="38"/>
      <c r="FI616" s="38"/>
      <c r="FJ616" s="38"/>
      <c r="FK616" s="38"/>
      <c r="FL616" s="38"/>
      <c r="GL616" s="38"/>
      <c r="GM616" s="38"/>
      <c r="GN616" s="38"/>
      <c r="GO616" s="38"/>
      <c r="GP616" s="38"/>
      <c r="GQ616" s="38"/>
      <c r="GR616" s="38"/>
      <c r="GS616" s="38">
        <v>0</v>
      </c>
      <c r="GT616" s="38"/>
      <c r="GU616" s="38"/>
      <c r="GY616" s="38"/>
      <c r="GZ616" s="38"/>
      <c r="HA616" s="38"/>
      <c r="HB616" s="38"/>
      <c r="HC616" s="38"/>
      <c r="HD616" s="38"/>
      <c r="HE616" s="38"/>
      <c r="HF616" s="38">
        <v>0</v>
      </c>
      <c r="HG616" s="38"/>
    </row>
    <row r="617" spans="1:244" x14ac:dyDescent="0.25">
      <c r="D617" s="38"/>
      <c r="AB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T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DD617" s="38"/>
      <c r="DG617" s="38"/>
      <c r="DH617" s="38"/>
      <c r="DI617" s="38"/>
      <c r="DJ617" s="38"/>
      <c r="DK617" s="38"/>
      <c r="DL617" s="38"/>
      <c r="DM617" s="38"/>
      <c r="DN617" s="38">
        <v>0</v>
      </c>
      <c r="DO617" s="38"/>
      <c r="DQ617" s="38"/>
      <c r="DR617" s="38"/>
      <c r="DS617" s="38"/>
      <c r="DT617" s="38"/>
      <c r="DU617" s="38"/>
      <c r="DV617" s="38"/>
      <c r="DW617" s="38"/>
      <c r="DX617" s="38"/>
      <c r="DY617" s="38"/>
      <c r="DZ617" s="38"/>
      <c r="EA617" s="38">
        <v>0</v>
      </c>
      <c r="EB617" s="38"/>
      <c r="EF617" s="38"/>
      <c r="EG617" s="38"/>
      <c r="EH617" s="38"/>
      <c r="EI617" s="38"/>
      <c r="EJ617" s="38"/>
      <c r="EK617" s="38"/>
      <c r="EL617" s="38"/>
      <c r="EM617" s="38"/>
      <c r="EN617" s="38"/>
      <c r="FD617" s="38"/>
      <c r="FE617" s="38"/>
      <c r="FF617" s="38"/>
      <c r="FG617" s="38"/>
      <c r="FH617" s="38"/>
      <c r="FI617" s="38"/>
      <c r="FJ617" s="38"/>
      <c r="FK617" s="38"/>
      <c r="FL617" s="38"/>
      <c r="FM617" s="38"/>
      <c r="FN617" s="38"/>
      <c r="FO617" s="38"/>
      <c r="FP617" s="38"/>
      <c r="FQ617" s="38"/>
      <c r="FR617" s="38"/>
      <c r="FS617" s="38"/>
      <c r="FT617" s="38"/>
      <c r="FU617" s="38"/>
      <c r="FV617" s="38"/>
      <c r="FW617" s="38"/>
      <c r="FX617" s="38"/>
      <c r="FY617" s="38"/>
      <c r="FZ617" s="38"/>
      <c r="GA617" s="38"/>
      <c r="GB617" s="38"/>
      <c r="GC617" s="38"/>
      <c r="GD617" s="38"/>
      <c r="GE617" s="38"/>
      <c r="GF617" s="38"/>
      <c r="GG617" s="38"/>
      <c r="GH617" s="38"/>
      <c r="GI617" s="38"/>
      <c r="GJ617" s="38"/>
      <c r="GL617" s="38"/>
      <c r="GM617" s="38"/>
      <c r="GN617" s="38"/>
      <c r="GO617" s="38"/>
      <c r="GP617" s="38"/>
      <c r="GQ617" s="38"/>
      <c r="GR617" s="38"/>
      <c r="GS617" s="38">
        <v>0</v>
      </c>
      <c r="GT617" s="38"/>
      <c r="GU617" s="38"/>
      <c r="GY617" s="38"/>
      <c r="GZ617" s="38"/>
      <c r="HA617" s="38"/>
      <c r="HB617" s="38"/>
      <c r="HC617" s="38"/>
      <c r="HD617" s="38"/>
      <c r="HE617" s="38"/>
      <c r="HF617" s="38">
        <v>0</v>
      </c>
      <c r="HG617" s="38"/>
      <c r="HI617" s="38"/>
      <c r="HJ617" s="38"/>
      <c r="HK617" s="38"/>
      <c r="HL617" s="38"/>
      <c r="HM617" s="38"/>
      <c r="HN617" s="38"/>
      <c r="HO617" s="38"/>
      <c r="HP617" s="38"/>
      <c r="HQ617" s="38"/>
      <c r="HR617" s="38"/>
      <c r="HS617" s="38"/>
      <c r="HT617" s="38"/>
      <c r="HU617" s="38"/>
      <c r="HV617" s="38"/>
      <c r="HW617" s="38"/>
      <c r="HX617" s="38"/>
      <c r="HY617" s="38"/>
      <c r="HZ617" s="38"/>
      <c r="IA617" s="38"/>
    </row>
    <row r="618" spans="1:244" x14ac:dyDescent="0.25">
      <c r="D618" s="38"/>
      <c r="AB618" s="38"/>
      <c r="AD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DD618" s="38"/>
      <c r="DG618" s="38"/>
      <c r="DH618" s="38"/>
      <c r="DI618" s="38"/>
      <c r="DJ618" s="38"/>
      <c r="DK618" s="38"/>
      <c r="DL618" s="38"/>
      <c r="DM618" s="38"/>
      <c r="DN618" s="38">
        <v>0</v>
      </c>
      <c r="DO618" s="38"/>
      <c r="DQ618" s="38"/>
      <c r="DR618" s="38"/>
      <c r="DS618" s="38"/>
      <c r="DT618" s="38"/>
      <c r="DU618" s="38"/>
      <c r="DV618" s="38"/>
      <c r="DW618" s="38"/>
      <c r="DX618" s="38"/>
      <c r="DY618" s="38"/>
      <c r="DZ618" s="38"/>
      <c r="EA618" s="38">
        <v>0</v>
      </c>
      <c r="EB618" s="38"/>
      <c r="EF618" s="38"/>
      <c r="EG618" s="38"/>
      <c r="EH618" s="38"/>
      <c r="EI618" s="38"/>
      <c r="EJ618" s="38"/>
      <c r="EK618" s="38"/>
      <c r="EL618" s="38"/>
      <c r="EM618" s="38"/>
      <c r="EN618" s="38"/>
      <c r="FD618" s="38"/>
      <c r="FE618" s="38"/>
      <c r="FF618" s="38"/>
      <c r="FG618" s="38"/>
      <c r="FH618" s="38"/>
      <c r="FI618" s="38"/>
      <c r="FJ618" s="38"/>
      <c r="FK618" s="38"/>
      <c r="FL618" s="38"/>
      <c r="FM618" s="38"/>
      <c r="FN618" s="38"/>
      <c r="FO618" s="38"/>
      <c r="FP618" s="38"/>
      <c r="FQ618" s="38"/>
      <c r="FR618" s="38"/>
      <c r="FS618" s="38"/>
      <c r="FT618" s="38"/>
      <c r="FU618" s="38"/>
      <c r="FV618" s="38"/>
      <c r="FW618" s="38"/>
      <c r="FX618" s="38"/>
      <c r="FY618" s="38"/>
      <c r="FZ618" s="38"/>
      <c r="GA618" s="38"/>
      <c r="GB618" s="38"/>
      <c r="GC618" s="38"/>
      <c r="GD618" s="38"/>
      <c r="GE618" s="38"/>
      <c r="GF618" s="38"/>
      <c r="GG618" s="38"/>
      <c r="GH618" s="38"/>
      <c r="GI618" s="38"/>
      <c r="GJ618" s="38"/>
      <c r="GL618" s="38"/>
      <c r="GM618" s="38"/>
      <c r="GN618" s="38"/>
      <c r="GO618" s="38"/>
      <c r="GP618" s="38"/>
      <c r="GQ618" s="38"/>
      <c r="GR618" s="38"/>
      <c r="GS618" s="38">
        <v>0</v>
      </c>
      <c r="GT618" s="38"/>
      <c r="GU618" s="38"/>
      <c r="GY618" s="38"/>
      <c r="GZ618" s="38"/>
      <c r="HA618" s="38"/>
      <c r="HB618" s="38"/>
      <c r="HC618" s="38"/>
      <c r="HD618" s="38"/>
      <c r="HE618" s="38"/>
      <c r="HF618" s="38">
        <v>0</v>
      </c>
      <c r="HG618" s="38"/>
      <c r="HI618" s="38"/>
      <c r="HJ618" s="38"/>
      <c r="HK618" s="38"/>
      <c r="HL618" s="38"/>
      <c r="HM618" s="38"/>
      <c r="HN618" s="38"/>
      <c r="HO618" s="38"/>
      <c r="HP618" s="38"/>
      <c r="HQ618" s="38"/>
      <c r="HR618" s="38"/>
      <c r="HS618" s="38"/>
      <c r="HT618" s="38"/>
      <c r="HU618" s="38"/>
      <c r="HV618" s="38"/>
      <c r="HW618" s="38"/>
      <c r="HX618" s="38"/>
      <c r="HY618" s="38"/>
      <c r="HZ618" s="38"/>
      <c r="IA618" s="38"/>
      <c r="IB618" s="38"/>
      <c r="IC618" s="38">
        <f t="shared" ref="IC618:IJ618" si="210">+IC4+IC26+IC48+IC70+IC92+IC114+IC136+IC158+IC180+IC202+IC224+IC246+IC268+IC290+IC312+IC334++IC356+IC378+IC400+IC422+IC444+IC466+IC488+IC510+IC532</f>
        <v>0</v>
      </c>
      <c r="ID618" s="38">
        <f t="shared" si="210"/>
        <v>0</v>
      </c>
      <c r="IE618" s="38">
        <f t="shared" si="210"/>
        <v>0</v>
      </c>
      <c r="IF618" s="38">
        <f t="shared" si="210"/>
        <v>0</v>
      </c>
      <c r="IG618" s="38">
        <f t="shared" si="210"/>
        <v>0</v>
      </c>
      <c r="IH618" s="38">
        <f t="shared" si="210"/>
        <v>0</v>
      </c>
      <c r="II618" s="38">
        <f t="shared" si="210"/>
        <v>0</v>
      </c>
      <c r="IJ618" s="38">
        <f t="shared" si="210"/>
        <v>0</v>
      </c>
    </row>
    <row r="619" spans="1:244" x14ac:dyDescent="0.25">
      <c r="D619" s="38"/>
      <c r="AB619" s="38"/>
      <c r="AD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DD619" s="38"/>
      <c r="DG619" s="38"/>
      <c r="DH619" s="38"/>
      <c r="DI619" s="38"/>
      <c r="DJ619" s="38"/>
      <c r="DK619" s="38"/>
      <c r="DL619" s="38"/>
      <c r="DM619" s="38"/>
      <c r="DN619" s="38">
        <v>0</v>
      </c>
      <c r="DO619" s="38"/>
      <c r="EA619">
        <v>0</v>
      </c>
      <c r="EF619" s="38"/>
      <c r="EG619" s="38"/>
      <c r="EH619" s="38"/>
      <c r="EI619" s="38"/>
      <c r="EJ619" s="38"/>
      <c r="EK619" s="38"/>
      <c r="EL619" s="38"/>
      <c r="EM619" s="38"/>
      <c r="EN619" s="38"/>
      <c r="ER619" s="38"/>
      <c r="ES619" s="38"/>
      <c r="ET619" s="38"/>
      <c r="EU619" s="38"/>
      <c r="EV619" s="38"/>
      <c r="EW619" s="38"/>
      <c r="EX619" s="38"/>
      <c r="EY619" s="38"/>
      <c r="EZ619" s="38"/>
      <c r="FD619" s="38"/>
      <c r="FE619" s="38"/>
      <c r="FF619" s="38"/>
      <c r="FG619" s="38"/>
      <c r="FH619" s="38"/>
      <c r="FI619" s="38"/>
      <c r="FJ619" s="38"/>
      <c r="FK619" s="38"/>
      <c r="FL619" s="38"/>
      <c r="FM619" s="38"/>
      <c r="FN619" s="38"/>
      <c r="FO619" s="38"/>
      <c r="FP619" s="38"/>
      <c r="FQ619" s="38"/>
      <c r="FR619" s="38"/>
      <c r="FS619" s="38"/>
      <c r="FT619" s="38"/>
      <c r="FU619" s="38"/>
      <c r="FV619" s="38"/>
      <c r="FW619" s="38"/>
      <c r="FX619" s="38"/>
      <c r="FY619" s="38"/>
      <c r="FZ619" s="38"/>
      <c r="GA619" s="38"/>
      <c r="GB619" s="38"/>
      <c r="GC619" s="38"/>
      <c r="GD619" s="38"/>
      <c r="GE619" s="38"/>
      <c r="GF619" s="38"/>
      <c r="GG619" s="38"/>
      <c r="GH619" s="38"/>
      <c r="GI619" s="38"/>
      <c r="GJ619" s="38"/>
      <c r="GL619" s="38"/>
      <c r="GM619" s="38"/>
      <c r="GN619" s="38"/>
      <c r="GO619" s="38"/>
      <c r="GP619" s="38"/>
      <c r="GQ619" s="38"/>
      <c r="GR619" s="38"/>
      <c r="GS619" s="38">
        <v>0</v>
      </c>
      <c r="GT619" s="38"/>
      <c r="GU619" s="38"/>
      <c r="GY619" s="38"/>
      <c r="GZ619" s="38"/>
      <c r="HA619" s="38"/>
      <c r="HB619" s="38"/>
      <c r="HC619" s="38"/>
      <c r="HD619" s="38"/>
      <c r="HE619" s="38"/>
      <c r="HF619" s="38">
        <v>0</v>
      </c>
      <c r="HG619" s="38"/>
      <c r="HI619" s="38"/>
      <c r="HJ619" s="38"/>
      <c r="HK619" s="38"/>
      <c r="HL619" s="38"/>
      <c r="HM619" s="38"/>
      <c r="HN619" s="38"/>
      <c r="HO619" s="38"/>
      <c r="HP619" s="38"/>
      <c r="HQ619" s="38"/>
      <c r="HR619" s="38"/>
      <c r="HS619" s="38"/>
      <c r="HT619" s="38"/>
      <c r="HU619" s="38"/>
      <c r="HV619" s="38"/>
      <c r="HW619" s="38"/>
      <c r="HX619" s="38"/>
      <c r="HY619" s="38"/>
      <c r="HZ619" s="38"/>
      <c r="IA619" s="38"/>
      <c r="IB619" s="38"/>
      <c r="IC619" s="38">
        <f t="shared" ref="IC619:IJ619" si="211">+IC5+IC27+IC49+IC71+IC93+IC115+IC137+IC159+IC181+IC203+IC225+IC247+IC269+IC291+IC313+IC335++IC357+IC379+IC401+IC423+IC445+IC467+IC489+IC511+IC533</f>
        <v>0</v>
      </c>
      <c r="ID619" s="38">
        <f t="shared" si="211"/>
        <v>0</v>
      </c>
      <c r="IE619" s="38">
        <f t="shared" si="211"/>
        <v>0</v>
      </c>
      <c r="IF619" s="38">
        <f t="shared" si="211"/>
        <v>0</v>
      </c>
      <c r="IG619" s="38">
        <f t="shared" si="211"/>
        <v>0</v>
      </c>
      <c r="IH619" s="38">
        <f t="shared" si="211"/>
        <v>0</v>
      </c>
      <c r="II619" s="38">
        <f t="shared" si="211"/>
        <v>0</v>
      </c>
      <c r="IJ619" s="38">
        <f t="shared" si="211"/>
        <v>0</v>
      </c>
    </row>
    <row r="620" spans="1:244" x14ac:dyDescent="0.25">
      <c r="D620" s="38"/>
      <c r="AB620" s="38"/>
      <c r="AD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>
        <v>0</v>
      </c>
      <c r="CK620" s="38"/>
      <c r="CL620" s="38"/>
      <c r="CM620" s="38"/>
      <c r="CN620" s="38"/>
      <c r="CO620" s="38"/>
      <c r="DD620" s="38"/>
      <c r="DG620" s="38"/>
      <c r="DH620" s="38"/>
      <c r="DI620" s="38"/>
      <c r="DJ620" s="38"/>
      <c r="DK620" s="38"/>
      <c r="DL620" s="38"/>
      <c r="DM620" s="38"/>
      <c r="DN620" s="38">
        <v>0</v>
      </c>
      <c r="DO620" s="38"/>
      <c r="EA620">
        <v>0</v>
      </c>
      <c r="EF620" s="38"/>
      <c r="EG620" s="38"/>
      <c r="EH620" s="38"/>
      <c r="EI620" s="38"/>
      <c r="EJ620" s="38"/>
      <c r="EK620" s="38"/>
      <c r="EL620" s="38"/>
      <c r="EM620" s="38"/>
      <c r="EN620" s="38"/>
      <c r="ER620" s="38"/>
      <c r="ES620" s="38"/>
      <c r="ET620" s="38"/>
      <c r="EU620" s="38"/>
      <c r="EV620" s="38"/>
      <c r="EW620" s="38"/>
      <c r="EX620" s="38"/>
      <c r="EY620" s="38"/>
      <c r="EZ620" s="38"/>
      <c r="FD620" s="38"/>
      <c r="FE620" s="38"/>
      <c r="FF620" s="38"/>
      <c r="FG620" s="38"/>
      <c r="FH620" s="38"/>
      <c r="FI620" s="38"/>
      <c r="FJ620" s="38"/>
      <c r="FK620" s="38"/>
      <c r="FL620" s="38"/>
      <c r="FM620" s="38"/>
      <c r="FN620" s="38"/>
      <c r="FO620" s="38"/>
      <c r="FP620" s="38"/>
      <c r="FQ620" s="38"/>
      <c r="FR620" s="38"/>
      <c r="FS620" s="38"/>
      <c r="FT620" s="38"/>
      <c r="FU620" s="38"/>
      <c r="FV620" s="38"/>
      <c r="FW620" s="38"/>
      <c r="FX620" s="38"/>
      <c r="FY620" s="38"/>
      <c r="FZ620" s="38"/>
      <c r="GA620" s="38"/>
      <c r="GB620" s="38"/>
      <c r="GC620" s="38"/>
      <c r="GD620" s="38"/>
      <c r="GE620" s="38"/>
      <c r="GF620" s="38"/>
      <c r="GG620" s="38"/>
      <c r="GH620" s="38"/>
      <c r="GI620" s="38"/>
      <c r="GJ620" s="38"/>
      <c r="GL620" s="38"/>
      <c r="GM620" s="38"/>
      <c r="GN620" s="38"/>
      <c r="GO620" s="38"/>
      <c r="GP620" s="38"/>
      <c r="GQ620" s="38"/>
      <c r="GS620" s="38">
        <v>0</v>
      </c>
      <c r="GT620" s="38"/>
      <c r="GU620" s="38"/>
      <c r="GY620" s="38"/>
      <c r="GZ620" s="38"/>
      <c r="HA620" s="38"/>
      <c r="HB620" s="38"/>
      <c r="HC620" s="38"/>
      <c r="HD620" s="38"/>
      <c r="HE620" s="38"/>
      <c r="HF620" s="38">
        <v>0</v>
      </c>
      <c r="HG620" s="38"/>
      <c r="HI620" s="38"/>
      <c r="HJ620" s="38"/>
      <c r="HK620" s="38"/>
      <c r="HL620" s="38"/>
      <c r="HM620" s="38"/>
      <c r="HN620" s="38"/>
      <c r="HO620" s="38"/>
      <c r="HP620" s="38"/>
      <c r="HQ620" s="38"/>
      <c r="HR620" s="38"/>
      <c r="HS620" s="38"/>
      <c r="HT620" s="38"/>
      <c r="HU620" s="38"/>
      <c r="HV620" s="38"/>
      <c r="HW620" s="38"/>
      <c r="HX620" s="38"/>
      <c r="HY620" s="38"/>
      <c r="HZ620" s="38"/>
      <c r="IA620" s="38"/>
      <c r="IB620" s="38"/>
      <c r="IC620" s="38">
        <f t="shared" ref="IC620:IJ620" si="212">+IC6+IC28+IC50+IC72+IC94+IC116+IC138+IC160+IC182+IC204+IC226+IC248+IC270+IC292+IC314+IC336++IC358+IC380+IC402+IC424+IC446+IC468+IC490+IC512+IC534</f>
        <v>0</v>
      </c>
      <c r="ID620" s="38">
        <f t="shared" si="212"/>
        <v>0</v>
      </c>
      <c r="IE620" s="38">
        <f t="shared" si="212"/>
        <v>0</v>
      </c>
      <c r="IF620" s="38">
        <f t="shared" si="212"/>
        <v>0</v>
      </c>
      <c r="IG620" s="38">
        <f t="shared" si="212"/>
        <v>0</v>
      </c>
      <c r="IH620" s="38">
        <f t="shared" si="212"/>
        <v>0</v>
      </c>
      <c r="II620" s="38">
        <f t="shared" si="212"/>
        <v>0</v>
      </c>
      <c r="IJ620" s="38">
        <f t="shared" si="212"/>
        <v>0</v>
      </c>
    </row>
    <row r="621" spans="1:244" x14ac:dyDescent="0.25">
      <c r="D621" s="38"/>
      <c r="AB621" s="38"/>
      <c r="AD621" s="38"/>
      <c r="AM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H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>
        <v>0</v>
      </c>
      <c r="CK621" s="38"/>
      <c r="CL621" s="38"/>
      <c r="CM621" s="38"/>
      <c r="CN621" s="38"/>
      <c r="CO621" s="38"/>
      <c r="DD621" s="38"/>
      <c r="DG621" s="38"/>
      <c r="DH621" s="38"/>
      <c r="DI621" s="38"/>
      <c r="DJ621" s="38"/>
      <c r="DK621" s="38"/>
      <c r="DL621" s="38"/>
      <c r="DM621" s="38"/>
      <c r="DN621" s="38">
        <v>0</v>
      </c>
      <c r="DO621" s="38"/>
      <c r="EA621">
        <v>0</v>
      </c>
      <c r="EF621" s="38"/>
      <c r="EG621" s="38"/>
      <c r="EH621" s="38"/>
      <c r="EI621" s="38"/>
      <c r="EJ621" s="38"/>
      <c r="EK621" s="38"/>
      <c r="EL621" s="38"/>
      <c r="EM621" s="38"/>
      <c r="EN621" s="38"/>
      <c r="ER621" s="38"/>
      <c r="ES621" s="38"/>
      <c r="ET621" s="38"/>
      <c r="EU621" s="38"/>
      <c r="EV621" s="38"/>
      <c r="EW621" s="38"/>
      <c r="EX621" s="38"/>
      <c r="EY621" s="38"/>
      <c r="EZ621" s="38"/>
      <c r="FD621" s="38"/>
      <c r="FE621" s="38"/>
      <c r="FF621" s="38"/>
      <c r="FG621" s="38"/>
      <c r="FH621" s="38"/>
      <c r="FI621" s="38"/>
      <c r="FJ621" s="38"/>
      <c r="FK621" s="38"/>
      <c r="FL621" s="38"/>
      <c r="FM621" s="38"/>
      <c r="FN621" s="38"/>
      <c r="FO621" s="38"/>
      <c r="FP621" s="38"/>
      <c r="FQ621" s="38"/>
      <c r="FR621" s="38"/>
      <c r="FS621" s="38"/>
      <c r="FT621" s="38"/>
      <c r="FU621" s="38"/>
      <c r="FV621" s="38"/>
      <c r="FW621" s="38"/>
      <c r="FX621" s="38"/>
      <c r="FY621" s="38"/>
      <c r="FZ621" s="38"/>
      <c r="GA621" s="38"/>
      <c r="GB621" s="38"/>
      <c r="GC621" s="38"/>
      <c r="GD621" s="38"/>
      <c r="GE621" s="38"/>
      <c r="GF621" s="38"/>
      <c r="GG621" s="38"/>
      <c r="GH621" s="38"/>
      <c r="GI621" s="38"/>
      <c r="GJ621" s="38"/>
      <c r="GL621" s="38"/>
      <c r="GM621" s="38"/>
      <c r="GN621" s="38"/>
      <c r="GO621" s="38"/>
      <c r="GP621" s="38"/>
      <c r="GQ621" s="38"/>
      <c r="GR621" s="38"/>
      <c r="GS621" s="38">
        <v>0</v>
      </c>
      <c r="GT621" s="38"/>
      <c r="GU621" s="38"/>
      <c r="GY621" s="38"/>
      <c r="GZ621" s="38"/>
      <c r="HA621" s="38"/>
      <c r="HB621" s="38"/>
      <c r="HC621" s="38"/>
      <c r="HD621" s="38"/>
      <c r="HE621" s="38"/>
      <c r="HF621" s="38">
        <v>0</v>
      </c>
      <c r="HG621" s="38"/>
      <c r="HI621" s="38"/>
      <c r="HJ621" s="38"/>
      <c r="HK621" s="38"/>
      <c r="HL621" s="38"/>
      <c r="HM621" s="38"/>
      <c r="HN621" s="38"/>
      <c r="HO621" s="38"/>
      <c r="HP621" s="38"/>
      <c r="HQ621" s="38"/>
      <c r="HR621" s="38"/>
      <c r="HS621" s="38"/>
      <c r="HT621" s="38"/>
      <c r="HU621" s="38"/>
      <c r="HV621" s="38"/>
      <c r="HW621" s="38"/>
      <c r="HX621" s="38"/>
      <c r="HY621" s="38"/>
      <c r="HZ621" s="38"/>
      <c r="IA621" s="38"/>
      <c r="IB621" s="38"/>
      <c r="IC621" s="38">
        <f t="shared" ref="IC621:IJ621" si="213">+IC7+IC29+IC51+IC73+IC95+IC117+IC139+IC161+IC183+IC205+IC227+IC249+IC271+IC293+IC315+IC337++IC359+IC381+IC403+IC425+IC447+IC469+IC491+IC513+IC535</f>
        <v>0</v>
      </c>
      <c r="ID621" s="38">
        <f t="shared" si="213"/>
        <v>0</v>
      </c>
      <c r="IE621" s="38">
        <f t="shared" si="213"/>
        <v>0</v>
      </c>
      <c r="IF621" s="38">
        <f t="shared" si="213"/>
        <v>0</v>
      </c>
      <c r="IG621" s="38">
        <f t="shared" si="213"/>
        <v>0</v>
      </c>
      <c r="IH621" s="38">
        <f t="shared" si="213"/>
        <v>0</v>
      </c>
      <c r="II621" s="38">
        <f t="shared" si="213"/>
        <v>0</v>
      </c>
      <c r="IJ621" s="38">
        <f t="shared" si="213"/>
        <v>0</v>
      </c>
    </row>
    <row r="622" spans="1:244" x14ac:dyDescent="0.25">
      <c r="D622" s="38"/>
      <c r="AB622" s="38"/>
      <c r="AD622" s="38"/>
      <c r="AM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>
        <v>0</v>
      </c>
      <c r="CK622" s="38"/>
      <c r="CL622" s="38"/>
      <c r="CM622" s="38"/>
      <c r="CN622" s="38"/>
      <c r="CO622" s="38"/>
      <c r="DD622" s="38"/>
      <c r="DG622" s="38"/>
      <c r="DH622" s="38"/>
      <c r="DI622" s="38"/>
      <c r="DJ622" s="38"/>
      <c r="DK622" s="38"/>
      <c r="DL622" s="38"/>
      <c r="DM622" s="38"/>
      <c r="DN622" s="38">
        <v>0</v>
      </c>
      <c r="DO622" s="38"/>
      <c r="EA622">
        <v>0</v>
      </c>
      <c r="EF622" s="38"/>
      <c r="EG622" s="38"/>
      <c r="EH622" s="38"/>
      <c r="EI622" s="38"/>
      <c r="EJ622" s="38"/>
      <c r="EK622" s="38"/>
      <c r="EL622" s="38"/>
      <c r="EM622" s="38"/>
      <c r="EN622" s="38"/>
      <c r="ER622" s="38"/>
      <c r="ES622" s="38"/>
      <c r="ET622" s="38"/>
      <c r="EU622" s="38"/>
      <c r="EV622" s="38"/>
      <c r="EW622" s="38"/>
      <c r="EX622" s="38"/>
      <c r="EY622" s="38"/>
      <c r="EZ622" s="38"/>
      <c r="FA622" s="38"/>
      <c r="FD622" s="38"/>
      <c r="FE622" s="38"/>
      <c r="FF622" s="38"/>
      <c r="FG622" s="38"/>
      <c r="FH622" s="38"/>
      <c r="FI622" s="38"/>
      <c r="FJ622" s="38"/>
      <c r="FK622" s="38"/>
      <c r="FL622" s="38"/>
      <c r="FM622" s="38"/>
      <c r="FN622" s="38"/>
      <c r="FO622" s="38"/>
      <c r="FP622" s="38"/>
      <c r="FQ622" s="38"/>
      <c r="FR622" s="38"/>
      <c r="FS622" s="38"/>
      <c r="FT622" s="38"/>
      <c r="FU622" s="38"/>
      <c r="FV622" s="38"/>
      <c r="FW622" s="38"/>
      <c r="FX622" s="38"/>
      <c r="FY622" s="38"/>
      <c r="FZ622" s="38"/>
      <c r="GA622" s="38"/>
      <c r="GB622" s="38"/>
      <c r="GC622" s="38"/>
      <c r="GD622" s="38"/>
      <c r="GE622" s="38"/>
      <c r="GF622" s="38"/>
      <c r="GG622" s="38"/>
      <c r="GH622" s="38"/>
      <c r="GI622" s="38"/>
      <c r="GJ622" s="38"/>
      <c r="GL622" s="38"/>
      <c r="GM622" s="38"/>
      <c r="GN622" s="38"/>
      <c r="GO622" s="38"/>
      <c r="GP622" s="38"/>
      <c r="GQ622" s="38"/>
      <c r="GR622" s="38"/>
      <c r="GS622" s="38">
        <v>0</v>
      </c>
      <c r="GT622" s="38"/>
      <c r="GU622" s="38"/>
      <c r="GY622" s="38"/>
      <c r="GZ622" s="38"/>
      <c r="HA622" s="38"/>
      <c r="HB622" s="38"/>
      <c r="HC622" s="38"/>
      <c r="HD622" s="38"/>
      <c r="HE622" s="38"/>
      <c r="HF622" s="38">
        <v>0</v>
      </c>
      <c r="HG622" s="38"/>
      <c r="HI622" s="38"/>
      <c r="HJ622" s="38"/>
      <c r="HK622" s="38"/>
      <c r="HL622" s="38"/>
      <c r="HM622" s="38"/>
      <c r="HN622" s="38"/>
      <c r="HO622" s="38"/>
      <c r="HP622" s="38"/>
      <c r="HQ622" s="38"/>
      <c r="HR622" s="38"/>
      <c r="HS622" s="38"/>
      <c r="HT622" s="38"/>
      <c r="HU622" s="38"/>
      <c r="HV622" s="38"/>
      <c r="HW622" s="38"/>
      <c r="HX622" s="38"/>
      <c r="HY622" s="38"/>
      <c r="HZ622" s="38"/>
      <c r="IA622" s="38"/>
      <c r="IB622" s="38"/>
      <c r="IC622" s="38">
        <f t="shared" ref="IC622:IJ622" si="214">+IC8+IC30+IC52+IC74+IC96+IC118+IC140+IC162+IC184+IC206+IC228+IC250+IC272+IC294+IC316+IC338++IC360+IC382+IC404+IC426+IC448+IC470+IC492+IC514+IC536</f>
        <v>0</v>
      </c>
      <c r="ID622" s="38">
        <f t="shared" si="214"/>
        <v>0</v>
      </c>
      <c r="IE622" s="38">
        <f t="shared" si="214"/>
        <v>0</v>
      </c>
      <c r="IF622" s="38">
        <f t="shared" si="214"/>
        <v>0</v>
      </c>
      <c r="IG622" s="38">
        <f t="shared" si="214"/>
        <v>0</v>
      </c>
      <c r="IH622" s="38">
        <f t="shared" si="214"/>
        <v>0</v>
      </c>
      <c r="II622" s="38">
        <f t="shared" si="214"/>
        <v>0</v>
      </c>
      <c r="IJ622" s="38">
        <f t="shared" si="214"/>
        <v>0</v>
      </c>
    </row>
    <row r="623" spans="1:244" x14ac:dyDescent="0.25">
      <c r="D623" s="38"/>
      <c r="AB623" s="38"/>
      <c r="AD623" s="38"/>
      <c r="AM623" s="38"/>
      <c r="BE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>
        <v>0</v>
      </c>
      <c r="CK623" s="38"/>
      <c r="CL623" s="38"/>
      <c r="CM623" s="38"/>
      <c r="CN623" s="38"/>
      <c r="CO623" s="38"/>
      <c r="DG623" s="38"/>
      <c r="DH623" s="38"/>
      <c r="DI623" s="38"/>
      <c r="DJ623" s="38"/>
      <c r="DK623" s="38"/>
      <c r="DL623" s="38"/>
      <c r="DM623" s="38"/>
      <c r="DN623" s="38">
        <v>0</v>
      </c>
      <c r="DO623" s="38"/>
      <c r="EA623">
        <v>0</v>
      </c>
      <c r="EF623" s="38"/>
      <c r="EG623" s="38"/>
      <c r="EH623" s="38"/>
      <c r="EI623" s="38"/>
      <c r="EJ623" s="38"/>
      <c r="EK623" s="38"/>
      <c r="EL623" s="38"/>
      <c r="EM623" s="38"/>
      <c r="EN623" s="38"/>
      <c r="EO623" s="38"/>
      <c r="ER623" s="38"/>
      <c r="ES623" s="38"/>
      <c r="ET623" s="38"/>
      <c r="EU623" s="38"/>
      <c r="EV623" s="38"/>
      <c r="EW623" s="38"/>
      <c r="EX623" s="38"/>
      <c r="EY623" s="38"/>
      <c r="EZ623" s="38"/>
      <c r="FA623" s="38"/>
      <c r="FD623" s="38"/>
      <c r="FE623" s="38"/>
      <c r="FF623" s="38"/>
      <c r="FG623" s="38"/>
      <c r="FH623" s="38"/>
      <c r="FI623" s="38"/>
      <c r="FJ623" s="38"/>
      <c r="FK623" s="38"/>
      <c r="FL623" s="38"/>
      <c r="FM623" s="38"/>
      <c r="FN623" s="38"/>
      <c r="FO623" s="38"/>
      <c r="FP623" s="38"/>
      <c r="FQ623" s="38"/>
      <c r="FR623" s="38"/>
      <c r="FS623" s="38"/>
      <c r="FT623" s="38"/>
      <c r="FU623" s="38"/>
      <c r="FV623" s="38"/>
      <c r="FW623" s="38"/>
      <c r="FX623" s="38"/>
      <c r="FY623" s="38"/>
      <c r="FZ623" s="38"/>
      <c r="GA623" s="38"/>
      <c r="GB623" s="38"/>
      <c r="GC623" s="38"/>
      <c r="GD623" s="38"/>
      <c r="GE623" s="38"/>
      <c r="GF623" s="38"/>
      <c r="GG623" s="38"/>
      <c r="GH623" s="38"/>
      <c r="GI623" s="38"/>
      <c r="GJ623" s="38"/>
      <c r="GL623" s="38"/>
      <c r="GM623" s="38"/>
      <c r="GN623" s="38"/>
      <c r="GO623" s="38"/>
      <c r="GP623" s="38"/>
      <c r="GQ623" s="38"/>
      <c r="GR623" s="38"/>
      <c r="GS623" s="38">
        <v>0</v>
      </c>
      <c r="GT623" s="38"/>
      <c r="GU623" s="38"/>
      <c r="HF623">
        <v>0</v>
      </c>
      <c r="HI623" s="38"/>
      <c r="HJ623" s="38"/>
      <c r="HK623" s="38"/>
      <c r="HL623" s="38"/>
      <c r="HM623" s="38"/>
      <c r="HN623" s="38"/>
      <c r="HO623" s="38"/>
      <c r="HP623" s="38"/>
      <c r="HQ623" s="38"/>
      <c r="HR623" s="38"/>
      <c r="HS623" s="38"/>
      <c r="HT623" s="38"/>
      <c r="HU623" s="38"/>
      <c r="HV623" s="38"/>
      <c r="HW623" s="38"/>
      <c r="HX623" s="38"/>
      <c r="HY623" s="38"/>
      <c r="HZ623" s="38"/>
      <c r="IA623" s="38"/>
      <c r="IB623" s="38"/>
      <c r="IC623" s="38">
        <f t="shared" ref="IC623:IJ623" si="215">+IC9+IC31+IC53+IC75+IC97+IC119+IC141+IC163+IC185+IC207+IC229+IC251+IC273+IC295+IC317+IC339++IC361+IC383+IC405+IC427+IC449+IC471+IC493+IC515+IC537</f>
        <v>0</v>
      </c>
      <c r="ID623" s="38">
        <f t="shared" si="215"/>
        <v>0</v>
      </c>
      <c r="IE623" s="38">
        <f t="shared" si="215"/>
        <v>0</v>
      </c>
      <c r="IF623" s="38">
        <f t="shared" si="215"/>
        <v>0</v>
      </c>
      <c r="IG623" s="38">
        <f t="shared" si="215"/>
        <v>0</v>
      </c>
      <c r="IH623" s="38">
        <f t="shared" si="215"/>
        <v>0</v>
      </c>
      <c r="II623" s="38">
        <f t="shared" si="215"/>
        <v>0</v>
      </c>
      <c r="IJ623" s="38">
        <f t="shared" si="215"/>
        <v>0</v>
      </c>
    </row>
    <row r="624" spans="1:244" x14ac:dyDescent="0.25">
      <c r="D624" s="38"/>
      <c r="AB624" s="38"/>
      <c r="AD624" s="38"/>
      <c r="AM624" s="38"/>
      <c r="BE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>
        <v>0</v>
      </c>
      <c r="CK624" s="38"/>
      <c r="CL624" s="38"/>
      <c r="CM624" s="38"/>
      <c r="CN624" s="38"/>
      <c r="CO624" s="38"/>
      <c r="DN624">
        <v>0</v>
      </c>
      <c r="EA624">
        <v>0</v>
      </c>
      <c r="EF624" s="38"/>
      <c r="EG624" s="38"/>
      <c r="EH624" s="38"/>
      <c r="EI624" s="38"/>
      <c r="EJ624" s="38"/>
      <c r="EK624" s="38"/>
      <c r="EL624" s="38"/>
      <c r="EM624" s="38"/>
      <c r="EN624" s="38"/>
      <c r="EO624" s="38"/>
      <c r="ER624" s="38"/>
      <c r="ES624" s="38"/>
      <c r="ET624" s="38"/>
      <c r="EU624" s="38"/>
      <c r="EV624" s="38"/>
      <c r="EW624" s="38"/>
      <c r="EX624" s="38"/>
      <c r="EY624" s="38"/>
      <c r="EZ624" s="38"/>
      <c r="FA624" s="38"/>
      <c r="FD624" s="38"/>
      <c r="FE624" s="38"/>
      <c r="FF624" s="38"/>
      <c r="FG624" s="38"/>
      <c r="FH624" s="38"/>
      <c r="FI624" s="38"/>
      <c r="FJ624" s="38"/>
      <c r="FK624" s="38"/>
      <c r="FL624" s="38"/>
      <c r="FM624" s="38"/>
      <c r="FN624" s="38"/>
      <c r="FO624" s="38"/>
      <c r="FP624" s="38"/>
      <c r="FQ624" s="38"/>
      <c r="FR624" s="38"/>
      <c r="FS624" s="38"/>
      <c r="FT624" s="38"/>
      <c r="FU624" s="38"/>
      <c r="FV624" s="38"/>
      <c r="FW624" s="38"/>
      <c r="FX624" s="38"/>
      <c r="FY624" s="38"/>
      <c r="FZ624" s="38"/>
      <c r="GA624" s="38"/>
      <c r="GB624" s="38"/>
      <c r="GC624" s="38"/>
      <c r="GD624" s="38"/>
      <c r="GE624" s="38"/>
      <c r="GF624" s="38"/>
      <c r="GG624" s="38"/>
      <c r="GH624" s="38"/>
      <c r="GI624" s="38"/>
      <c r="GJ624" s="38"/>
      <c r="GS624">
        <v>0</v>
      </c>
      <c r="HF624">
        <v>0</v>
      </c>
      <c r="HI624" s="38"/>
      <c r="HJ624" s="38"/>
      <c r="HK624" s="38"/>
      <c r="HL624" s="38"/>
      <c r="HM624" s="38"/>
      <c r="HN624" s="38"/>
      <c r="HO624" s="38"/>
      <c r="HP624" s="38"/>
      <c r="HQ624" s="38"/>
      <c r="HR624" s="38"/>
      <c r="HS624" s="38"/>
      <c r="HT624" s="38"/>
      <c r="HU624" s="38"/>
      <c r="HV624" s="38"/>
      <c r="HW624" s="38"/>
      <c r="HX624" s="38"/>
      <c r="HY624" s="38"/>
      <c r="HZ624" s="38"/>
      <c r="IA624" s="38"/>
      <c r="IB624" s="38"/>
      <c r="IC624" s="38">
        <f t="shared" ref="IC624:IJ624" si="216">+IC10+IC32+IC54+IC76+IC98+IC120+IC142+IC164+IC186+IC208+IC230+IC252+IC274+IC296+IC318+IC340++IC362+IC384+IC406+IC428+IC450+IC472+IC494+IC516+IC538</f>
        <v>0</v>
      </c>
      <c r="ID624" s="38">
        <f t="shared" si="216"/>
        <v>0</v>
      </c>
      <c r="IE624" s="38">
        <f t="shared" si="216"/>
        <v>0</v>
      </c>
      <c r="IF624" s="38">
        <f t="shared" si="216"/>
        <v>0</v>
      </c>
      <c r="IG624" s="38">
        <f t="shared" si="216"/>
        <v>0</v>
      </c>
      <c r="IH624" s="38">
        <f t="shared" si="216"/>
        <v>0</v>
      </c>
      <c r="II624" s="38">
        <f t="shared" si="216"/>
        <v>0</v>
      </c>
      <c r="IJ624" s="38">
        <f t="shared" si="216"/>
        <v>0</v>
      </c>
    </row>
    <row r="625" spans="28:244" x14ac:dyDescent="0.25">
      <c r="AB625" s="38"/>
      <c r="AD625" s="38"/>
      <c r="AM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>
        <v>0</v>
      </c>
      <c r="CK625" s="38"/>
      <c r="CL625" s="38"/>
      <c r="CM625" s="38"/>
      <c r="CN625" s="38"/>
      <c r="CO625" s="38"/>
      <c r="DN625">
        <v>0</v>
      </c>
      <c r="EA625">
        <v>0</v>
      </c>
      <c r="EF625" s="38"/>
      <c r="EG625" s="38"/>
      <c r="EH625" s="38"/>
      <c r="EI625" s="38"/>
      <c r="EJ625" s="38"/>
      <c r="EK625" s="38"/>
      <c r="EL625" s="38"/>
      <c r="EM625" s="38"/>
      <c r="EN625" s="38"/>
      <c r="EO625" s="38"/>
      <c r="ER625" s="38"/>
      <c r="ES625" s="38"/>
      <c r="ET625" s="38"/>
      <c r="EU625" s="38"/>
      <c r="EV625" s="38"/>
      <c r="EW625" s="38"/>
      <c r="EX625" s="38"/>
      <c r="EY625" s="38"/>
      <c r="EZ625" s="38"/>
      <c r="FA625" s="38"/>
      <c r="FM625" s="38"/>
      <c r="FN625" s="38"/>
      <c r="FO625" s="38"/>
      <c r="FP625" s="38"/>
      <c r="FQ625" s="38"/>
      <c r="FR625" s="38"/>
      <c r="FS625" s="38"/>
      <c r="FT625" s="38"/>
      <c r="FU625" s="38"/>
      <c r="FV625" s="38"/>
      <c r="FW625" s="38"/>
      <c r="FX625" s="38"/>
      <c r="FY625" s="38"/>
      <c r="FZ625" s="38"/>
      <c r="GA625" s="38"/>
      <c r="GB625" s="38"/>
      <c r="GC625" s="38"/>
      <c r="GD625" s="38"/>
      <c r="GE625" s="38"/>
      <c r="GF625" s="38"/>
      <c r="GG625" s="38"/>
      <c r="GH625" s="38"/>
      <c r="GI625" s="38"/>
      <c r="GJ625" s="38"/>
      <c r="GS625">
        <v>0</v>
      </c>
      <c r="HF625">
        <v>0</v>
      </c>
      <c r="HI625" s="38"/>
      <c r="HJ625" s="38"/>
      <c r="HK625" s="38"/>
      <c r="HL625" s="38"/>
      <c r="HM625" s="38"/>
      <c r="HN625" s="38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38"/>
      <c r="IA625" s="38"/>
      <c r="IB625" s="38"/>
      <c r="IC625" s="38">
        <f t="shared" ref="IC625:IJ625" si="217">+IC11+IC33+IC55+IC77+IC99+IC121+IC143+IC165+IC187+IC209+IC231+IC253+IC275+IC297+IC319+IC341++IC363+IC385+IC407+IC429+IC451+IC473+IC495+IC517+IC539</f>
        <v>0</v>
      </c>
      <c r="ID625" s="38">
        <f t="shared" si="217"/>
        <v>0</v>
      </c>
      <c r="IE625" s="38">
        <f t="shared" si="217"/>
        <v>0</v>
      </c>
      <c r="IF625" s="38">
        <f t="shared" si="217"/>
        <v>0</v>
      </c>
      <c r="IG625" s="38">
        <f t="shared" si="217"/>
        <v>0</v>
      </c>
      <c r="IH625" s="38">
        <f t="shared" si="217"/>
        <v>0</v>
      </c>
      <c r="II625" s="38">
        <f t="shared" si="217"/>
        <v>0</v>
      </c>
      <c r="IJ625" s="38">
        <f t="shared" si="217"/>
        <v>0</v>
      </c>
    </row>
    <row r="626" spans="28:244" x14ac:dyDescent="0.25">
      <c r="AB626" s="38"/>
      <c r="AD626" s="38"/>
      <c r="AM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>
        <v>0</v>
      </c>
      <c r="CK626" s="38"/>
      <c r="CL626" s="38"/>
      <c r="CM626" s="38"/>
      <c r="CN626" s="38"/>
      <c r="CO626" s="38"/>
      <c r="DN626">
        <v>0</v>
      </c>
      <c r="DQ626" s="38"/>
      <c r="DR626" s="38"/>
      <c r="DS626" s="38"/>
      <c r="DT626" s="38"/>
      <c r="DU626" s="38"/>
      <c r="DV626" s="38"/>
      <c r="DW626" s="38"/>
      <c r="DX626" s="38"/>
      <c r="DY626" s="38"/>
      <c r="DZ626" s="38"/>
      <c r="EA626" s="38">
        <v>0</v>
      </c>
      <c r="EB626" s="38"/>
      <c r="EF626" s="38"/>
      <c r="EG626" s="38"/>
      <c r="EH626" s="38"/>
      <c r="EI626" s="38"/>
      <c r="EJ626" s="38"/>
      <c r="EK626" s="38"/>
      <c r="EL626" s="38"/>
      <c r="EM626" s="38"/>
      <c r="EN626" s="38"/>
      <c r="EO626" s="38"/>
      <c r="ER626" s="38"/>
      <c r="ES626" s="38"/>
      <c r="ET626" s="38"/>
      <c r="EU626" s="38"/>
      <c r="EV626" s="38"/>
      <c r="EW626" s="38"/>
      <c r="EX626" s="38"/>
      <c r="EY626" s="38"/>
      <c r="EZ626" s="38"/>
      <c r="FA626" s="38"/>
      <c r="FM626" s="38"/>
      <c r="FN626" s="38"/>
      <c r="FO626" s="38"/>
      <c r="FP626" s="38"/>
      <c r="FQ626" s="38"/>
      <c r="FR626" s="38"/>
      <c r="FS626" s="38"/>
      <c r="FT626" s="38"/>
      <c r="FU626" s="38"/>
      <c r="FV626" s="38"/>
      <c r="FW626" s="38"/>
      <c r="FX626" s="38"/>
      <c r="FY626" s="38"/>
      <c r="FZ626" s="38"/>
      <c r="GA626" s="38"/>
      <c r="GB626" s="38"/>
      <c r="GC626" s="38"/>
      <c r="GD626" s="38"/>
      <c r="GE626" s="38"/>
      <c r="GF626" s="38"/>
      <c r="GG626" s="38"/>
      <c r="GH626" s="38"/>
      <c r="GI626" s="38"/>
      <c r="GJ626" s="38"/>
      <c r="GS626">
        <v>0</v>
      </c>
      <c r="HF626">
        <v>0</v>
      </c>
      <c r="HI626" s="38"/>
      <c r="HJ626" s="38"/>
      <c r="HK626" s="38"/>
      <c r="HL626" s="38"/>
      <c r="HM626" s="38"/>
      <c r="HN626" s="38"/>
      <c r="HO626" s="38"/>
      <c r="HP626" s="38"/>
      <c r="HQ626" s="38"/>
      <c r="HR626" s="38"/>
      <c r="HS626" s="38"/>
      <c r="HT626" s="38"/>
      <c r="HU626" s="38"/>
      <c r="HV626" s="38"/>
      <c r="HW626" s="38"/>
      <c r="HX626" s="38"/>
      <c r="HY626" s="38"/>
      <c r="HZ626" s="38"/>
      <c r="IA626" s="38"/>
      <c r="IB626" s="38"/>
      <c r="IC626" s="38">
        <f t="shared" ref="IC626:IJ626" si="218">+IC12+IC34+IC56+IC78+IC100+IC122+IC144+IC166+IC188+IC210+IC232+IC254+IC276+IC298+IC320+IC342++IC364+IC386+IC408+IC430+IC452+IC474+IC496+IC518+IC540</f>
        <v>0</v>
      </c>
      <c r="ID626" s="38">
        <f t="shared" si="218"/>
        <v>0</v>
      </c>
      <c r="IE626" s="38">
        <f t="shared" si="218"/>
        <v>0</v>
      </c>
      <c r="IF626" s="38">
        <f t="shared" si="218"/>
        <v>0</v>
      </c>
      <c r="IG626" s="38">
        <f t="shared" si="218"/>
        <v>0</v>
      </c>
      <c r="IH626" s="38">
        <f t="shared" si="218"/>
        <v>0</v>
      </c>
      <c r="II626" s="38">
        <f t="shared" si="218"/>
        <v>0</v>
      </c>
      <c r="IJ626" s="38">
        <f t="shared" si="218"/>
        <v>0</v>
      </c>
    </row>
    <row r="627" spans="28:244" x14ac:dyDescent="0.25">
      <c r="AB627" s="38"/>
      <c r="AD627" s="38"/>
      <c r="AM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>
        <v>0</v>
      </c>
      <c r="CK627" s="38"/>
      <c r="CL627" s="38"/>
      <c r="CM627" s="38"/>
      <c r="CN627" s="38"/>
      <c r="CO627" s="38"/>
      <c r="DN627">
        <v>0</v>
      </c>
      <c r="DQ627" s="38"/>
      <c r="DR627" s="38"/>
      <c r="DS627" s="38"/>
      <c r="DT627" s="38"/>
      <c r="DU627" s="38"/>
      <c r="DV627" s="38"/>
      <c r="DW627" s="38"/>
      <c r="DX627" s="38"/>
      <c r="DY627" s="38"/>
      <c r="DZ627" s="38"/>
      <c r="EA627" s="38">
        <v>0</v>
      </c>
      <c r="EB627" s="38"/>
      <c r="EO627" s="38"/>
      <c r="ER627" s="38"/>
      <c r="ES627" s="38"/>
      <c r="ET627" s="38"/>
      <c r="EU627" s="38"/>
      <c r="EV627" s="38"/>
      <c r="EW627" s="38"/>
      <c r="EX627" s="38"/>
      <c r="EY627" s="38"/>
      <c r="EZ627" s="38"/>
      <c r="FA627" s="38"/>
      <c r="FM627" s="38"/>
      <c r="FN627" s="38"/>
      <c r="FO627" s="38"/>
      <c r="FP627" s="38"/>
      <c r="FQ627" s="38"/>
      <c r="FR627" s="38"/>
      <c r="FS627" s="38"/>
      <c r="FT627" s="38"/>
      <c r="FU627" s="38"/>
      <c r="FV627" s="38"/>
      <c r="FW627" s="38"/>
      <c r="FX627" s="38"/>
      <c r="FY627" s="38"/>
      <c r="FZ627" s="38"/>
      <c r="GA627" s="38"/>
      <c r="GB627" s="38"/>
      <c r="GC627" s="38"/>
      <c r="GD627" s="38"/>
      <c r="GE627" s="38"/>
      <c r="GF627" s="38"/>
      <c r="GG627" s="38"/>
      <c r="GH627" s="38"/>
      <c r="GI627" s="38"/>
      <c r="GJ627" s="38"/>
      <c r="GS627">
        <v>0</v>
      </c>
      <c r="HF627">
        <v>0</v>
      </c>
      <c r="HI627" s="38"/>
      <c r="HJ627" s="38"/>
      <c r="HK627" s="38"/>
      <c r="HL627" s="38"/>
      <c r="HM627" s="38"/>
      <c r="HN627" s="38"/>
      <c r="HO627" s="38"/>
      <c r="HP627" s="38"/>
      <c r="HQ627" s="38"/>
      <c r="HR627" s="38"/>
      <c r="HS627" s="38"/>
      <c r="HT627" s="38"/>
      <c r="HU627" s="38"/>
      <c r="HV627" s="38"/>
      <c r="HW627" s="38"/>
      <c r="HX627" s="38"/>
      <c r="HY627" s="38"/>
      <c r="HZ627" s="38"/>
      <c r="IA627" s="38"/>
      <c r="IB627" s="38"/>
      <c r="IC627" s="38">
        <f t="shared" ref="IC627:IJ627" si="219">+IC13+IC35+IC57+IC79+IC101+IC123+IC145+IC167+IC189+IC211+IC233+IC255+IC277+IC299+IC321+IC343++IC365+IC387+IC409+IC431+IC453+IC475+IC497+IC519+IC541</f>
        <v>0</v>
      </c>
      <c r="ID627" s="38">
        <f t="shared" si="219"/>
        <v>0</v>
      </c>
      <c r="IE627" s="38">
        <f t="shared" si="219"/>
        <v>0</v>
      </c>
      <c r="IF627" s="38">
        <f t="shared" si="219"/>
        <v>0</v>
      </c>
      <c r="IG627" s="38">
        <f t="shared" si="219"/>
        <v>0</v>
      </c>
      <c r="IH627" s="38">
        <f t="shared" si="219"/>
        <v>0</v>
      </c>
      <c r="II627" s="38">
        <f t="shared" si="219"/>
        <v>0</v>
      </c>
      <c r="IJ627" s="38">
        <f t="shared" si="219"/>
        <v>0</v>
      </c>
    </row>
    <row r="628" spans="28:244" x14ac:dyDescent="0.25">
      <c r="AB628" s="38"/>
      <c r="AD628" s="38"/>
      <c r="AM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>
        <v>0</v>
      </c>
      <c r="CK628" s="38"/>
      <c r="CL628" s="38"/>
      <c r="CM628" s="38"/>
      <c r="CN628" s="38"/>
      <c r="CO628" s="38"/>
      <c r="DN628">
        <v>0</v>
      </c>
      <c r="DQ628" s="38"/>
      <c r="DR628" s="38"/>
      <c r="DS628" s="38"/>
      <c r="DT628" s="38"/>
      <c r="DU628" s="38"/>
      <c r="DV628" s="38"/>
      <c r="DW628" s="38"/>
      <c r="DX628" s="38"/>
      <c r="DY628" s="38"/>
      <c r="DZ628" s="38"/>
      <c r="EA628" s="38">
        <v>0</v>
      </c>
      <c r="EB628" s="38"/>
      <c r="EO628" s="38"/>
      <c r="ER628" s="38"/>
      <c r="ES628" s="38"/>
      <c r="ET628" s="38"/>
      <c r="EU628" s="38"/>
      <c r="EV628" s="38"/>
      <c r="EW628" s="38"/>
      <c r="EX628" s="38"/>
      <c r="EY628" s="38"/>
      <c r="EZ628" s="38"/>
      <c r="FA628" s="38"/>
      <c r="FM628" s="38"/>
      <c r="FN628" s="38"/>
      <c r="FO628" s="38"/>
      <c r="FP628" s="38"/>
      <c r="FQ628" s="38"/>
      <c r="FR628" s="38"/>
      <c r="FS628" s="38"/>
      <c r="FT628" s="38"/>
      <c r="FU628" s="38"/>
      <c r="FV628" s="38"/>
      <c r="FW628" s="38"/>
      <c r="FX628" s="38"/>
      <c r="FY628" s="38"/>
      <c r="FZ628" s="38"/>
      <c r="GA628" s="38"/>
      <c r="GB628" s="38"/>
      <c r="GC628" s="38"/>
      <c r="GD628" s="38"/>
      <c r="GE628" s="38"/>
      <c r="GF628" s="38"/>
      <c r="GG628" s="38"/>
      <c r="GH628" s="38"/>
      <c r="GI628" s="38"/>
      <c r="GJ628" s="38"/>
      <c r="GS628">
        <v>0</v>
      </c>
      <c r="HF628">
        <v>0</v>
      </c>
      <c r="HI628" s="38"/>
      <c r="HJ628" s="38"/>
      <c r="HK628" s="38"/>
      <c r="HL628" s="38"/>
      <c r="HM628" s="38"/>
      <c r="HN628" s="38"/>
      <c r="HO628" s="38"/>
      <c r="HP628" s="38"/>
      <c r="HQ628" s="38"/>
      <c r="HR628" s="38"/>
      <c r="HS628" s="38"/>
      <c r="HT628" s="38"/>
      <c r="HU628" s="38"/>
      <c r="HV628" s="38"/>
      <c r="HW628" s="38"/>
      <c r="HX628" s="38"/>
      <c r="HY628" s="38"/>
      <c r="HZ628" s="38"/>
      <c r="IA628" s="38"/>
      <c r="IB628" s="38"/>
      <c r="IC628" s="38">
        <f t="shared" ref="IC628:IJ628" si="220">+IC14+IC36+IC58+IC80+IC102+IC124+IC146+IC168+IC190+IC212+IC234+IC256+IC278+IC300+IC322+IC344++IC366+IC388+IC410+IC432+IC454+IC476+IC498+IC520+IC542</f>
        <v>0</v>
      </c>
      <c r="ID628" s="38">
        <f t="shared" si="220"/>
        <v>0</v>
      </c>
      <c r="IE628" s="38">
        <f t="shared" si="220"/>
        <v>0</v>
      </c>
      <c r="IF628" s="38">
        <f t="shared" si="220"/>
        <v>0</v>
      </c>
      <c r="IG628" s="38">
        <f t="shared" si="220"/>
        <v>0</v>
      </c>
      <c r="IH628" s="38">
        <f t="shared" si="220"/>
        <v>0</v>
      </c>
      <c r="II628" s="38">
        <f t="shared" si="220"/>
        <v>0</v>
      </c>
      <c r="IJ628" s="38">
        <f t="shared" si="220"/>
        <v>0</v>
      </c>
    </row>
    <row r="629" spans="28:244" x14ac:dyDescent="0.25">
      <c r="AB629" s="38"/>
      <c r="AD629" s="38"/>
      <c r="AM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T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>
        <v>0.88729770379452644</v>
      </c>
      <c r="CK629" s="38"/>
      <c r="CL629" s="38"/>
      <c r="CM629" s="38"/>
      <c r="CN629" s="38"/>
      <c r="CO629" s="38"/>
      <c r="DN629">
        <v>0</v>
      </c>
      <c r="DQ629" s="38"/>
      <c r="DR629" s="38"/>
      <c r="DS629" s="38"/>
      <c r="DT629" s="38"/>
      <c r="DU629" s="38"/>
      <c r="DV629" s="38"/>
      <c r="DW629" s="38"/>
      <c r="DX629" s="38"/>
      <c r="DY629" s="38"/>
      <c r="DZ629" s="38"/>
      <c r="EA629" s="38">
        <v>0</v>
      </c>
      <c r="EB629" s="38"/>
      <c r="EO629" s="38"/>
      <c r="ER629" s="38"/>
      <c r="ES629" s="38"/>
      <c r="ET629" s="38"/>
      <c r="EU629" s="38"/>
      <c r="EV629" s="38"/>
      <c r="EW629" s="38"/>
      <c r="EX629" s="38"/>
      <c r="EY629" s="38"/>
      <c r="EZ629" s="38"/>
      <c r="FA629" s="38"/>
      <c r="FM629" s="38"/>
      <c r="FN629" s="38"/>
      <c r="FO629" s="38"/>
      <c r="FP629" s="38"/>
      <c r="FQ629" s="38"/>
      <c r="FR629" s="38"/>
      <c r="FS629" s="38"/>
      <c r="FT629" s="38"/>
      <c r="FU629" s="38"/>
      <c r="FV629" s="38"/>
      <c r="FW629" s="38"/>
      <c r="FX629" s="38"/>
      <c r="FY629" s="38"/>
      <c r="FZ629" s="38"/>
      <c r="GA629" s="38"/>
      <c r="GB629" s="38"/>
      <c r="GC629" s="38"/>
      <c r="GD629" s="38"/>
      <c r="GE629" s="38"/>
      <c r="GF629" s="38"/>
      <c r="GG629" s="38"/>
      <c r="GH629" s="38"/>
      <c r="GI629" s="38"/>
      <c r="GJ629" s="38"/>
      <c r="GS629">
        <v>0</v>
      </c>
      <c r="HF629">
        <v>0</v>
      </c>
      <c r="HI629" s="38"/>
      <c r="HJ629" s="38"/>
      <c r="HK629" s="38"/>
      <c r="HL629" s="38"/>
      <c r="HM629" s="38"/>
      <c r="HN629" s="38"/>
      <c r="HO629" s="38"/>
      <c r="HP629" s="38"/>
      <c r="HQ629" s="38"/>
      <c r="HR629" s="38"/>
      <c r="HS629" s="38"/>
      <c r="HT629" s="38"/>
      <c r="HU629" s="38"/>
      <c r="HV629" s="38"/>
      <c r="HW629" s="38"/>
      <c r="HX629" s="38"/>
      <c r="HY629" s="38"/>
      <c r="HZ629" s="38"/>
      <c r="IA629" s="38"/>
      <c r="IB629" s="38"/>
      <c r="IC629" s="38">
        <f t="shared" ref="IC629:IJ629" si="221">+IC15+IC37+IC59+IC81+IC103+IC125+IC147+IC169+IC191+IC213+IC235+IC257+IC279+IC301+IC323+IC345++IC367+IC389+IC411+IC433+IC455+IC477+IC499+IC521+IC543</f>
        <v>0</v>
      </c>
      <c r="ID629" s="38">
        <f t="shared" si="221"/>
        <v>0</v>
      </c>
      <c r="IE629" s="38">
        <f t="shared" si="221"/>
        <v>0</v>
      </c>
      <c r="IF629" s="38">
        <f t="shared" si="221"/>
        <v>0</v>
      </c>
      <c r="IG629" s="38">
        <f t="shared" si="221"/>
        <v>0</v>
      </c>
      <c r="IH629" s="38">
        <f t="shared" si="221"/>
        <v>0</v>
      </c>
      <c r="II629" s="38">
        <f t="shared" si="221"/>
        <v>0</v>
      </c>
      <c r="IJ629" s="38">
        <f t="shared" si="221"/>
        <v>0</v>
      </c>
    </row>
    <row r="630" spans="28:244" x14ac:dyDescent="0.25">
      <c r="AB630" s="38"/>
      <c r="AD630" s="38"/>
      <c r="AM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>
        <v>0</v>
      </c>
      <c r="CK630" s="38"/>
      <c r="CL630" s="38"/>
      <c r="CM630" s="38"/>
      <c r="CN630" s="38"/>
      <c r="CO630" s="38"/>
      <c r="DN630">
        <v>0</v>
      </c>
      <c r="DQ630" s="38"/>
      <c r="DR630" s="38"/>
      <c r="DS630" s="38"/>
      <c r="DT630" s="38"/>
      <c r="DU630" s="38"/>
      <c r="DV630" s="38"/>
      <c r="DW630" s="38"/>
      <c r="DX630" s="38"/>
      <c r="DY630" s="38"/>
      <c r="DZ630" s="38"/>
      <c r="EA630" s="38">
        <v>0</v>
      </c>
      <c r="EB630" s="38"/>
      <c r="EO630" s="38"/>
      <c r="FA630" s="38"/>
      <c r="FM630" s="38"/>
      <c r="FN630" s="38"/>
      <c r="FO630" s="38"/>
      <c r="FP630" s="38"/>
      <c r="FQ630" s="38"/>
      <c r="FR630" s="38"/>
      <c r="FS630" s="38"/>
      <c r="FT630" s="38"/>
      <c r="FU630" s="38"/>
      <c r="FV630" s="38"/>
      <c r="FW630" s="38"/>
      <c r="FX630" s="38"/>
      <c r="FY630" s="38"/>
      <c r="FZ630" s="38"/>
      <c r="GA630" s="38"/>
      <c r="GB630" s="38"/>
      <c r="GC630" s="38"/>
      <c r="GD630" s="38"/>
      <c r="GE630" s="38"/>
      <c r="GF630" s="38"/>
      <c r="GG630" s="38"/>
      <c r="GH630" s="38"/>
      <c r="GI630" s="38"/>
      <c r="GJ630" s="38"/>
      <c r="GK630" s="38"/>
      <c r="GL630" s="38"/>
      <c r="GM630" s="38"/>
      <c r="GN630" s="38"/>
      <c r="GO630" s="38"/>
      <c r="GP630" s="38"/>
      <c r="GQ630" s="38"/>
      <c r="GR630" s="38"/>
      <c r="GS630" s="38">
        <v>0</v>
      </c>
      <c r="GT630" s="38"/>
      <c r="GU630" s="38"/>
      <c r="HF630">
        <v>0</v>
      </c>
      <c r="HI630" s="38"/>
      <c r="HJ630" s="38"/>
      <c r="HK630" s="38"/>
      <c r="HL630" s="38"/>
      <c r="HM630" s="38"/>
      <c r="HN630" s="38"/>
      <c r="HO630" s="38"/>
      <c r="HP630" s="38"/>
      <c r="HQ630" s="38"/>
      <c r="HR630" s="38"/>
      <c r="HS630" s="38"/>
      <c r="HT630" s="38"/>
      <c r="HU630" s="38"/>
      <c r="HV630" s="38"/>
      <c r="HW630" s="38"/>
      <c r="HX630" s="38"/>
      <c r="HY630" s="38"/>
      <c r="HZ630" s="38"/>
      <c r="IA630" s="38"/>
      <c r="IB630" s="38"/>
      <c r="IC630" s="38">
        <f t="shared" ref="IC630:IJ630" si="222">+IC16+IC38+IC60+IC82+IC104+IC126+IC148+IC170+IC192+IC214+IC236+IC258+IC280+IC302+IC324+IC346++IC368+IC390+IC412+IC434+IC456+IC478+IC500+IC522+IC544</f>
        <v>0</v>
      </c>
      <c r="ID630" s="38">
        <f t="shared" si="222"/>
        <v>0</v>
      </c>
      <c r="IE630" s="38">
        <f t="shared" si="222"/>
        <v>0</v>
      </c>
      <c r="IF630" s="38">
        <f t="shared" si="222"/>
        <v>0</v>
      </c>
      <c r="IG630" s="38">
        <f t="shared" si="222"/>
        <v>0</v>
      </c>
      <c r="IH630" s="38">
        <f t="shared" si="222"/>
        <v>0</v>
      </c>
      <c r="II630" s="38">
        <f t="shared" si="222"/>
        <v>0</v>
      </c>
      <c r="IJ630" s="38">
        <f t="shared" si="222"/>
        <v>0</v>
      </c>
    </row>
    <row r="631" spans="28:244" x14ac:dyDescent="0.25">
      <c r="AB631" s="38"/>
      <c r="AM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>
        <v>10029.371266981378</v>
      </c>
      <c r="CK631" s="38"/>
      <c r="CL631" s="38"/>
      <c r="CM631" s="38"/>
      <c r="CN631" s="38"/>
      <c r="CO631" s="38"/>
      <c r="DN631">
        <v>0</v>
      </c>
      <c r="DQ631" s="38"/>
      <c r="DR631" s="38"/>
      <c r="DS631" s="38"/>
      <c r="DT631" s="38"/>
      <c r="DU631" s="38"/>
      <c r="DV631" s="38"/>
      <c r="DW631" s="38"/>
      <c r="DX631" s="38"/>
      <c r="DY631" s="38"/>
      <c r="DZ631" s="38"/>
      <c r="EA631" s="38">
        <v>0</v>
      </c>
      <c r="EB631" s="38"/>
      <c r="EO631" s="38"/>
      <c r="FA631" s="38"/>
      <c r="FM631" s="38"/>
      <c r="FN631" s="38"/>
      <c r="FO631" s="38"/>
      <c r="FP631" s="38"/>
      <c r="FQ631" s="38"/>
      <c r="FR631" s="38"/>
      <c r="FS631" s="38"/>
      <c r="FT631" s="38"/>
      <c r="FU631" s="38"/>
      <c r="FV631" s="38"/>
      <c r="FW631" s="38"/>
      <c r="FX631" s="38"/>
      <c r="FY631" s="38"/>
      <c r="FZ631" s="38"/>
      <c r="GA631" s="38"/>
      <c r="GB631" s="38"/>
      <c r="GC631" s="38"/>
      <c r="GD631" s="38"/>
      <c r="GE631" s="38"/>
      <c r="GF631" s="38"/>
      <c r="GG631" s="38"/>
      <c r="GH631" s="38"/>
      <c r="GI631" s="38"/>
      <c r="GJ631" s="38"/>
      <c r="GK631" s="38"/>
      <c r="GL631" s="38"/>
      <c r="GM631" s="38"/>
      <c r="GN631" s="38"/>
      <c r="GO631" s="38"/>
      <c r="GP631" s="38"/>
      <c r="GQ631" s="38"/>
      <c r="GR631" s="38"/>
      <c r="GS631" s="38">
        <v>0</v>
      </c>
      <c r="GT631" s="38"/>
      <c r="GU631" s="38"/>
      <c r="HF631">
        <v>0</v>
      </c>
      <c r="HI631" s="38"/>
      <c r="HJ631" s="38"/>
      <c r="HK631" s="38"/>
      <c r="HL631" s="38"/>
      <c r="HM631" s="38"/>
      <c r="HN631" s="38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38"/>
      <c r="IA631" s="38"/>
      <c r="IB631" s="38"/>
      <c r="IC631" s="38">
        <f t="shared" ref="IC631:IJ631" si="223">+IC17+IC39+IC61+IC83+IC105+IC127+IC149+IC171+IC193+IC215+IC237+IC259+IC281+IC303+IC325+IC347++IC369+IC391+IC413+IC435+IC457+IC479+IC501+IC523+IC545</f>
        <v>0</v>
      </c>
      <c r="ID631" s="38">
        <f t="shared" si="223"/>
        <v>0</v>
      </c>
      <c r="IE631" s="38">
        <f t="shared" si="223"/>
        <v>0</v>
      </c>
      <c r="IF631" s="38">
        <f t="shared" si="223"/>
        <v>0</v>
      </c>
      <c r="IG631" s="38">
        <f t="shared" si="223"/>
        <v>0</v>
      </c>
      <c r="IH631" s="38">
        <f t="shared" si="223"/>
        <v>0</v>
      </c>
      <c r="II631" s="38">
        <f t="shared" si="223"/>
        <v>0</v>
      </c>
      <c r="IJ631" s="38">
        <f t="shared" si="223"/>
        <v>0</v>
      </c>
    </row>
    <row r="632" spans="28:244" x14ac:dyDescent="0.25">
      <c r="AB632" s="38"/>
      <c r="AM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>
        <v>0</v>
      </c>
      <c r="DO632" s="38"/>
      <c r="DQ632" s="38"/>
      <c r="DR632" s="38"/>
      <c r="DS632" s="38"/>
      <c r="DT632" s="38"/>
      <c r="DU632" s="38"/>
      <c r="DV632" s="38"/>
      <c r="DW632" s="38"/>
      <c r="DX632" s="38"/>
      <c r="DY632" s="38"/>
      <c r="DZ632" s="38"/>
      <c r="EA632" s="38">
        <v>0</v>
      </c>
      <c r="EB632" s="38"/>
      <c r="EO632" s="38"/>
      <c r="FA632" s="38"/>
      <c r="FM632" s="38"/>
      <c r="FN632" s="38"/>
      <c r="FO632" s="38"/>
      <c r="FP632" s="38"/>
      <c r="FQ632" s="38"/>
      <c r="FR632" s="38"/>
      <c r="FS632" s="38"/>
      <c r="FT632" s="38"/>
      <c r="FU632" s="38"/>
      <c r="FV632" s="38"/>
      <c r="FW632" s="38"/>
      <c r="FX632" s="38"/>
      <c r="FY632" s="38"/>
      <c r="FZ632" s="38"/>
      <c r="GA632" s="38"/>
      <c r="GB632" s="38"/>
      <c r="GC632" s="38"/>
      <c r="GD632" s="38"/>
      <c r="GE632" s="38"/>
      <c r="GF632" s="38"/>
      <c r="GG632" s="38"/>
      <c r="GH632" s="38"/>
      <c r="GI632" s="38"/>
      <c r="GJ632" s="38"/>
      <c r="GK632" s="38"/>
      <c r="GL632" s="38"/>
      <c r="GM632" s="38"/>
      <c r="GN632" s="38"/>
      <c r="GO632" s="38"/>
      <c r="GP632" s="38"/>
      <c r="GQ632" s="38"/>
      <c r="GR632" s="38"/>
      <c r="GS632" s="38">
        <v>0</v>
      </c>
      <c r="GT632" s="38"/>
      <c r="GU632" s="38"/>
      <c r="GW632" s="38"/>
      <c r="GX632" s="38"/>
      <c r="GY632" s="38"/>
      <c r="GZ632" s="38"/>
      <c r="HA632" s="38"/>
      <c r="HB632" s="38"/>
      <c r="HC632" s="38"/>
      <c r="HD632" s="38"/>
      <c r="HE632" s="38"/>
      <c r="HF632" s="38">
        <v>0</v>
      </c>
      <c r="HG632" s="38"/>
      <c r="HI632" s="38"/>
      <c r="HJ632" s="38"/>
      <c r="HK632" s="38"/>
      <c r="HL632" s="38"/>
      <c r="HM632" s="38"/>
      <c r="HN632" s="38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38"/>
      <c r="IA632" s="38"/>
      <c r="IB632" s="38"/>
      <c r="IC632" s="38">
        <f t="shared" ref="IC632:IJ632" si="224">+IC18+IC40+IC62+IC84+IC106+IC128+IC150+IC172+IC194+IC216+IC238+IC260+IC282+IC304+IC326+IC348++IC370+IC392+IC414+IC436+IC458+IC480+IC502+IC524+IC546</f>
        <v>0</v>
      </c>
      <c r="ID632" s="38">
        <f t="shared" si="224"/>
        <v>0</v>
      </c>
      <c r="IE632" s="38">
        <f t="shared" si="224"/>
        <v>0</v>
      </c>
      <c r="IF632" s="38">
        <f t="shared" si="224"/>
        <v>0</v>
      </c>
      <c r="IG632" s="38">
        <f t="shared" si="224"/>
        <v>0</v>
      </c>
      <c r="IH632" s="38">
        <f t="shared" si="224"/>
        <v>0</v>
      </c>
      <c r="II632" s="38">
        <f t="shared" si="224"/>
        <v>0</v>
      </c>
      <c r="IJ632" s="38">
        <f t="shared" si="224"/>
        <v>0</v>
      </c>
    </row>
    <row r="633" spans="28:244" x14ac:dyDescent="0.25">
      <c r="AB633" s="38">
        <f t="shared" si="209"/>
        <v>0</v>
      </c>
      <c r="AM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>
        <v>0</v>
      </c>
      <c r="DO633" s="38"/>
      <c r="DQ633" s="38"/>
      <c r="DR633" s="38"/>
      <c r="DS633" s="38"/>
      <c r="DT633" s="38"/>
      <c r="DU633" s="38"/>
      <c r="DV633" s="38"/>
      <c r="DW633" s="38"/>
      <c r="DX633" s="38"/>
      <c r="DY633" s="38"/>
      <c r="DZ633" s="38"/>
      <c r="EA633" s="38">
        <v>0</v>
      </c>
      <c r="EB633" s="38"/>
      <c r="EO633" s="38"/>
      <c r="FA633" s="38"/>
      <c r="FB633" s="38"/>
      <c r="FC633" s="38"/>
      <c r="FD633" s="38"/>
      <c r="FE633" s="38"/>
      <c r="FF633" s="38"/>
      <c r="FG633" s="38"/>
      <c r="FH633" s="38"/>
      <c r="FI633" s="38"/>
      <c r="FJ633" s="38"/>
      <c r="FK633" s="38"/>
      <c r="FL633" s="38"/>
      <c r="FM633" s="38"/>
      <c r="FN633" s="38"/>
      <c r="FO633" s="38"/>
      <c r="FP633" s="38"/>
      <c r="FQ633" s="38"/>
      <c r="FR633" s="38"/>
      <c r="FS633" s="38"/>
      <c r="FT633" s="38"/>
      <c r="FU633" s="38"/>
      <c r="FV633" s="38"/>
      <c r="FW633" s="38"/>
      <c r="FX633" s="38"/>
      <c r="FY633" s="38"/>
      <c r="FZ633" s="38"/>
      <c r="GA633" s="38"/>
      <c r="GB633" s="38"/>
      <c r="GC633" s="38"/>
      <c r="GD633" s="38"/>
      <c r="GE633" s="38"/>
      <c r="GF633" s="38"/>
      <c r="GG633" s="38"/>
      <c r="GH633" s="38"/>
      <c r="GI633" s="38"/>
      <c r="GJ633" s="38"/>
      <c r="GK633" s="38"/>
      <c r="GL633" s="38"/>
      <c r="GM633" s="38"/>
      <c r="GN633" s="38"/>
      <c r="GO633" s="38"/>
      <c r="GP633" s="38"/>
      <c r="GQ633" s="38"/>
      <c r="GR633" s="38"/>
      <c r="GS633" s="38">
        <v>0</v>
      </c>
      <c r="GT633" s="38"/>
      <c r="GU633" s="38"/>
      <c r="GW633" s="38"/>
      <c r="GX633" s="38"/>
      <c r="GY633" s="38"/>
      <c r="GZ633" s="38"/>
      <c r="HA633" s="38"/>
      <c r="HB633" s="38"/>
      <c r="HC633" s="38"/>
      <c r="HD633" s="38"/>
      <c r="HE633" s="38"/>
      <c r="HF633" s="38">
        <v>0</v>
      </c>
      <c r="HG633" s="38"/>
      <c r="HI633" s="38"/>
      <c r="HJ633" s="38"/>
      <c r="HK633" s="38"/>
      <c r="HL633" s="38"/>
      <c r="HM633" s="38"/>
      <c r="HN633" s="38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38"/>
      <c r="IA633" s="38"/>
      <c r="IB633" s="38"/>
      <c r="IC633" s="38">
        <f t="shared" ref="IC633:IJ633" si="225">+IC19+IC41+IC63+IC85+IC107+IC129+IC151+IC173+IC195+IC217+IC239+IC261+IC283+IC305+IC327+IC349++IC371+IC393+IC415+IC437+IC459+IC481+IC503+IC525+IC547</f>
        <v>0</v>
      </c>
      <c r="ID633" s="38">
        <f t="shared" si="225"/>
        <v>0</v>
      </c>
      <c r="IE633" s="38">
        <f t="shared" si="225"/>
        <v>0</v>
      </c>
      <c r="IF633" s="38">
        <f t="shared" si="225"/>
        <v>0</v>
      </c>
      <c r="IG633" s="38">
        <f t="shared" si="225"/>
        <v>0</v>
      </c>
      <c r="IH633" s="38">
        <f t="shared" si="225"/>
        <v>0</v>
      </c>
      <c r="II633" s="38">
        <f t="shared" si="225"/>
        <v>0</v>
      </c>
      <c r="IJ633" s="38">
        <f t="shared" si="225"/>
        <v>0</v>
      </c>
    </row>
    <row r="634" spans="28:244" x14ac:dyDescent="0.25">
      <c r="AB634" s="38">
        <f t="shared" si="209"/>
        <v>0</v>
      </c>
      <c r="AM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T634" s="38"/>
      <c r="CO634" s="38"/>
      <c r="DE634" s="38"/>
      <c r="DF634" s="38"/>
      <c r="DG634" s="38"/>
      <c r="DH634" s="38"/>
      <c r="DI634" s="38"/>
      <c r="DJ634" s="38"/>
      <c r="DK634" s="38"/>
      <c r="DL634" s="38"/>
      <c r="DM634" s="38"/>
      <c r="DN634" s="38">
        <v>0</v>
      </c>
      <c r="DO634" s="38"/>
      <c r="DQ634" s="38"/>
      <c r="DR634" s="38"/>
      <c r="DS634" s="38"/>
      <c r="DT634" s="38"/>
      <c r="DU634" s="38"/>
      <c r="DV634" s="38"/>
      <c r="DW634" s="38"/>
      <c r="DX634" s="38"/>
      <c r="DY634" s="38"/>
      <c r="DZ634" s="38"/>
      <c r="EA634" s="38">
        <v>0</v>
      </c>
      <c r="EB634" s="38"/>
      <c r="EO634" s="38"/>
      <c r="FA634" s="38"/>
      <c r="FB634" s="38"/>
      <c r="FC634" s="38"/>
      <c r="FD634" s="38"/>
      <c r="FE634" s="38"/>
      <c r="FF634" s="38"/>
      <c r="FG634" s="38"/>
      <c r="FH634" s="38"/>
      <c r="FI634" s="38"/>
      <c r="FJ634" s="38"/>
      <c r="FK634" s="38"/>
      <c r="FL634" s="38"/>
      <c r="FM634" s="38"/>
      <c r="FN634" s="38"/>
      <c r="FO634" s="38"/>
      <c r="FP634" s="38"/>
      <c r="FQ634" s="38"/>
      <c r="FR634" s="38"/>
      <c r="FS634" s="38"/>
      <c r="FT634" s="38"/>
      <c r="FU634" s="38"/>
      <c r="FV634" s="38"/>
      <c r="FW634" s="38"/>
      <c r="FX634" s="38"/>
      <c r="FY634" s="38"/>
      <c r="FZ634" s="38"/>
      <c r="GA634" s="38"/>
      <c r="GB634" s="38"/>
      <c r="GC634" s="38"/>
      <c r="GD634" s="38"/>
      <c r="GE634" s="38"/>
      <c r="GF634" s="38"/>
      <c r="GG634" s="38"/>
      <c r="GH634" s="38"/>
      <c r="GI634" s="38"/>
      <c r="GJ634" s="38"/>
      <c r="GK634" s="38"/>
      <c r="GL634" s="38"/>
      <c r="GM634" s="38"/>
      <c r="GN634" s="38"/>
      <c r="GO634" s="38"/>
      <c r="GP634" s="38"/>
      <c r="GQ634" s="38"/>
      <c r="GR634" s="38"/>
      <c r="GS634" s="38">
        <v>0</v>
      </c>
      <c r="GT634" s="38"/>
      <c r="GU634" s="38"/>
      <c r="GW634" s="38"/>
      <c r="GX634" s="38"/>
      <c r="GY634" s="38"/>
      <c r="GZ634" s="38"/>
      <c r="HA634" s="38"/>
      <c r="HB634" s="38"/>
      <c r="HC634" s="38"/>
      <c r="HD634" s="38"/>
      <c r="HE634" s="38"/>
      <c r="HF634" s="38">
        <v>0</v>
      </c>
      <c r="HG634" s="38"/>
      <c r="HI634" s="38"/>
      <c r="HJ634" s="38"/>
      <c r="HK634" s="38"/>
      <c r="HL634" s="38"/>
      <c r="HM634" s="38"/>
      <c r="HN634" s="38"/>
      <c r="HO634" s="38"/>
      <c r="HP634" s="38"/>
      <c r="HQ634" s="38"/>
      <c r="HR634" s="38"/>
      <c r="HS634" s="38"/>
      <c r="HT634" s="38"/>
      <c r="HU634" s="38"/>
      <c r="HV634" s="38"/>
      <c r="HW634" s="38"/>
      <c r="HX634" s="38"/>
      <c r="HY634" s="38"/>
      <c r="HZ634" s="38"/>
      <c r="IA634" s="38"/>
      <c r="IB634" s="38"/>
      <c r="IC634" s="38">
        <f t="shared" ref="IC634:IJ634" si="226">+IC20+IC42+IC64+IC86+IC108+IC130+IC152+IC174+IC196+IC218+IC240+IC262+IC284+IC306+IC328+IC350++IC372+IC394+IC416+IC438+IC460+IC482+IC504+IC526+IC548</f>
        <v>0</v>
      </c>
      <c r="ID634" s="38">
        <f t="shared" si="226"/>
        <v>0</v>
      </c>
      <c r="IE634" s="38">
        <f t="shared" si="226"/>
        <v>0</v>
      </c>
      <c r="IF634" s="38">
        <f t="shared" si="226"/>
        <v>0</v>
      </c>
      <c r="IG634" s="38">
        <f t="shared" si="226"/>
        <v>0</v>
      </c>
      <c r="IH634" s="38">
        <f t="shared" si="226"/>
        <v>0</v>
      </c>
      <c r="II634" s="38">
        <f t="shared" si="226"/>
        <v>0</v>
      </c>
      <c r="IJ634" s="38">
        <f t="shared" si="226"/>
        <v>0</v>
      </c>
    </row>
    <row r="635" spans="28:244" x14ac:dyDescent="0.25">
      <c r="AB635" s="38"/>
      <c r="AM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T635" s="38"/>
      <c r="CO635" s="38"/>
      <c r="DE635" s="38"/>
      <c r="DF635" s="38"/>
      <c r="DG635" s="38"/>
      <c r="DH635" s="38"/>
      <c r="DI635" s="38"/>
      <c r="DJ635" s="38"/>
      <c r="DK635" s="38"/>
      <c r="DL635" s="38"/>
      <c r="DM635" s="38"/>
      <c r="DN635" s="38">
        <v>0</v>
      </c>
      <c r="DO635" s="38"/>
      <c r="DQ635" s="38"/>
      <c r="DR635" s="38"/>
      <c r="DS635" s="38"/>
      <c r="DT635" s="38"/>
      <c r="DU635" s="38"/>
      <c r="DV635" s="38"/>
      <c r="DW635" s="38"/>
      <c r="DX635" s="38"/>
      <c r="DY635" s="38"/>
      <c r="DZ635" s="38"/>
      <c r="EA635" s="38">
        <v>0</v>
      </c>
      <c r="EB635" s="38"/>
      <c r="ED635" s="38"/>
      <c r="EE635" s="38"/>
      <c r="EF635" s="38"/>
      <c r="EG635" s="38"/>
      <c r="EH635" s="38"/>
      <c r="EI635" s="38"/>
      <c r="EJ635" s="38"/>
      <c r="EK635" s="38"/>
      <c r="EL635" s="38"/>
      <c r="EM635" s="38"/>
      <c r="EN635" s="38"/>
      <c r="EO635" s="38"/>
      <c r="FA635" s="38"/>
      <c r="FB635" s="38"/>
      <c r="FC635" s="38"/>
      <c r="FD635" s="38"/>
      <c r="FE635" s="38"/>
      <c r="FF635" s="38"/>
      <c r="FG635" s="38"/>
      <c r="FH635" s="38"/>
      <c r="FI635" s="38"/>
      <c r="FJ635" s="38"/>
      <c r="FK635" s="38"/>
      <c r="FL635" s="38"/>
      <c r="FM635" s="38"/>
      <c r="FN635" s="38"/>
      <c r="FO635" s="38"/>
      <c r="FP635" s="38"/>
      <c r="FQ635" s="38"/>
      <c r="FR635" s="38"/>
      <c r="FS635" s="38"/>
      <c r="FT635" s="38"/>
      <c r="FU635" s="38"/>
      <c r="FV635" s="38"/>
      <c r="FW635" s="38"/>
      <c r="FX635" s="38"/>
      <c r="FY635" s="38"/>
      <c r="FZ635" s="38"/>
      <c r="GA635" s="38"/>
      <c r="GB635" s="38"/>
      <c r="GC635" s="38"/>
      <c r="GD635" s="38"/>
      <c r="GE635" s="38"/>
      <c r="GF635" s="38"/>
      <c r="GG635" s="38"/>
      <c r="GH635" s="38"/>
      <c r="GI635" s="38"/>
      <c r="GJ635" s="38"/>
      <c r="GK635" s="38"/>
      <c r="GL635" s="38"/>
      <c r="GM635" s="38"/>
      <c r="GN635" s="38"/>
      <c r="GO635" s="38"/>
      <c r="GP635" s="38"/>
      <c r="GQ635" s="38"/>
      <c r="GR635" s="38"/>
      <c r="GS635" s="38">
        <v>0</v>
      </c>
      <c r="GT635" s="38"/>
      <c r="GU635" s="38"/>
      <c r="GW635" s="38"/>
      <c r="GX635" s="38"/>
      <c r="GY635" s="38"/>
      <c r="GZ635" s="38"/>
      <c r="HA635" s="38"/>
      <c r="HB635" s="38"/>
      <c r="HC635" s="38"/>
      <c r="HD635" s="38"/>
      <c r="HE635" s="38"/>
      <c r="HF635" s="38">
        <v>0</v>
      </c>
      <c r="HG635" s="38"/>
      <c r="HI635" s="38"/>
      <c r="HJ635" s="38"/>
      <c r="HK635" s="38"/>
      <c r="HL635" s="38"/>
      <c r="HM635" s="38"/>
      <c r="HN635" s="38"/>
      <c r="HO635" s="38"/>
      <c r="HP635" s="38"/>
      <c r="HQ635" s="38"/>
      <c r="HR635" s="38"/>
      <c r="HS635" s="38"/>
      <c r="HT635" s="38"/>
      <c r="HU635" s="38"/>
      <c r="HV635" s="38"/>
      <c r="HW635" s="38"/>
      <c r="HX635" s="38"/>
      <c r="HY635" s="38"/>
      <c r="HZ635" s="38"/>
      <c r="IA635" s="38"/>
      <c r="IB635" s="38"/>
      <c r="IC635" s="38">
        <f t="shared" ref="IC635:IJ635" si="227">+IC21+IC43+IC65+IC87+IC109+IC131+IC153+IC175+IC197+IC219+IC241+IC263+IC285+IC307+IC329+IC351++IC373+IC395+IC417+IC439+IC461+IC483+IC505+IC527+IC549</f>
        <v>0</v>
      </c>
      <c r="ID635" s="38">
        <f t="shared" si="227"/>
        <v>0</v>
      </c>
      <c r="IE635" s="38">
        <f t="shared" si="227"/>
        <v>0</v>
      </c>
      <c r="IF635" s="38">
        <f t="shared" si="227"/>
        <v>0</v>
      </c>
      <c r="IG635" s="38">
        <f t="shared" si="227"/>
        <v>0</v>
      </c>
      <c r="IH635" s="38">
        <f t="shared" si="227"/>
        <v>0</v>
      </c>
      <c r="II635" s="38">
        <f t="shared" si="227"/>
        <v>0</v>
      </c>
      <c r="IJ635" s="38">
        <f t="shared" si="227"/>
        <v>0</v>
      </c>
    </row>
    <row r="636" spans="28:244" x14ac:dyDescent="0.25">
      <c r="AB636" s="38"/>
      <c r="AM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T636" s="38"/>
      <c r="CO636" s="38"/>
      <c r="DE636" s="38"/>
      <c r="DF636" s="38"/>
      <c r="DG636" s="38"/>
      <c r="DH636" s="38"/>
      <c r="DI636" s="38"/>
      <c r="DJ636" s="38"/>
      <c r="DK636" s="38"/>
      <c r="DL636" s="38"/>
      <c r="DM636" s="38"/>
      <c r="DN636" s="38">
        <v>0</v>
      </c>
      <c r="DO636" s="38"/>
      <c r="DQ636" s="38"/>
      <c r="DR636" s="38"/>
      <c r="DS636" s="38"/>
      <c r="DT636" s="38"/>
      <c r="DU636" s="38"/>
      <c r="DV636" s="38"/>
      <c r="DW636" s="38"/>
      <c r="DX636" s="38"/>
      <c r="DY636" s="38"/>
      <c r="DZ636" s="38"/>
      <c r="EA636" s="38">
        <v>0</v>
      </c>
      <c r="EB636" s="38"/>
      <c r="ED636" s="38"/>
      <c r="EE636" s="38"/>
      <c r="EF636" s="38"/>
      <c r="EG636" s="38"/>
      <c r="EH636" s="38"/>
      <c r="EI636" s="38"/>
      <c r="EJ636" s="38"/>
      <c r="EK636" s="38"/>
      <c r="EL636" s="38"/>
      <c r="EM636" s="38"/>
      <c r="EN636" s="38"/>
      <c r="EO636" s="38"/>
      <c r="FA636" s="38"/>
      <c r="FB636" s="38"/>
      <c r="FC636" s="38"/>
      <c r="FD636" s="38"/>
      <c r="FE636" s="38"/>
      <c r="FF636" s="38"/>
      <c r="FG636" s="38"/>
      <c r="FH636" s="38"/>
      <c r="FI636" s="38"/>
      <c r="FJ636" s="38"/>
      <c r="FK636" s="38"/>
      <c r="FL636" s="38"/>
      <c r="FM636" s="38"/>
      <c r="FN636" s="38"/>
      <c r="FO636" s="38"/>
      <c r="FP636" s="38"/>
      <c r="FQ636" s="38"/>
      <c r="FR636" s="38"/>
      <c r="FS636" s="38"/>
      <c r="FT636" s="38"/>
      <c r="FU636" s="38"/>
      <c r="FV636" s="38"/>
      <c r="FW636" s="38"/>
      <c r="FX636" s="38"/>
      <c r="FY636" s="38"/>
      <c r="FZ636" s="38"/>
      <c r="GA636" s="38"/>
      <c r="GB636" s="38"/>
      <c r="GC636" s="38"/>
      <c r="GD636" s="38"/>
      <c r="GE636" s="38"/>
      <c r="GF636" s="38"/>
      <c r="GG636" s="38"/>
      <c r="GH636" s="38"/>
      <c r="GI636" s="38"/>
      <c r="GJ636" s="38"/>
      <c r="GK636" s="38"/>
      <c r="GL636" s="38"/>
      <c r="GM636" s="38"/>
      <c r="GN636" s="38"/>
      <c r="GO636" s="38"/>
      <c r="GP636" s="38"/>
      <c r="GQ636" s="38"/>
      <c r="GR636" s="38"/>
      <c r="GS636" s="38">
        <v>0</v>
      </c>
      <c r="GT636" s="38"/>
      <c r="GU636" s="38"/>
      <c r="GW636" s="38"/>
      <c r="GX636" s="38"/>
      <c r="GY636" s="38"/>
      <c r="GZ636" s="38"/>
      <c r="HA636" s="38"/>
      <c r="HB636" s="38"/>
      <c r="HC636" s="38"/>
      <c r="HD636" s="38"/>
      <c r="HE636" s="38"/>
      <c r="HF636" s="38">
        <v>0</v>
      </c>
      <c r="HG636" s="38"/>
      <c r="HI636" s="38"/>
      <c r="HJ636" s="38"/>
      <c r="HK636" s="38"/>
      <c r="HL636" s="38"/>
      <c r="HM636" s="38"/>
      <c r="HN636" s="38"/>
      <c r="HO636" s="38"/>
      <c r="HP636" s="38"/>
      <c r="HQ636" s="38"/>
      <c r="HR636" s="38"/>
      <c r="HS636" s="38"/>
      <c r="HT636" s="38"/>
      <c r="HU636" s="38"/>
      <c r="HV636" s="38"/>
      <c r="HW636" s="38"/>
      <c r="HX636" s="38"/>
      <c r="HY636" s="38"/>
      <c r="HZ636" s="38"/>
      <c r="IA636" s="38"/>
      <c r="IB636" s="38"/>
      <c r="IC636" s="38">
        <f t="shared" ref="IC636:IJ636" si="228">+IC22+IC44+IC66+IC88+IC110+IC132+IC154+IC176+IC198+IC220+IC242+IC264+IC286+IC308+IC330+IC352++IC374+IC396+IC418+IC440+IC462+IC484+IC506+IC528+IC550</f>
        <v>0</v>
      </c>
      <c r="ID636" s="38">
        <f t="shared" si="228"/>
        <v>0</v>
      </c>
      <c r="IE636" s="38">
        <f t="shared" si="228"/>
        <v>0</v>
      </c>
      <c r="IF636" s="38">
        <f t="shared" si="228"/>
        <v>0</v>
      </c>
      <c r="IG636" s="38">
        <f t="shared" si="228"/>
        <v>0</v>
      </c>
      <c r="IH636" s="38">
        <f t="shared" si="228"/>
        <v>0</v>
      </c>
      <c r="II636" s="38">
        <f t="shared" si="228"/>
        <v>0</v>
      </c>
      <c r="IJ636" s="38">
        <f t="shared" si="228"/>
        <v>0</v>
      </c>
    </row>
    <row r="637" spans="28:244" x14ac:dyDescent="0.25">
      <c r="AB637" s="38"/>
      <c r="AO637" t="s">
        <v>94</v>
      </c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>
        <v>0</v>
      </c>
      <c r="DO637" s="38"/>
      <c r="DQ637" s="38"/>
      <c r="DR637" s="38"/>
      <c r="DS637" s="38"/>
      <c r="DT637" s="38"/>
      <c r="DU637" s="38"/>
      <c r="DV637" s="38"/>
      <c r="DW637" s="38"/>
      <c r="DX637" s="38"/>
      <c r="DY637" s="38"/>
      <c r="DZ637" s="38"/>
      <c r="EA637" s="38">
        <v>0</v>
      </c>
      <c r="EB637" s="38"/>
      <c r="ED637" s="38"/>
      <c r="EE637" s="38"/>
      <c r="EF637" s="38"/>
      <c r="EG637" s="38"/>
      <c r="EH637" s="38"/>
      <c r="EI637" s="38"/>
      <c r="EJ637" s="38"/>
      <c r="EK637" s="38"/>
      <c r="EL637" s="38"/>
      <c r="EM637" s="38"/>
      <c r="EN637" s="38"/>
      <c r="EO637" s="38"/>
      <c r="FA637" s="38"/>
      <c r="FB637" s="38"/>
      <c r="FC637" s="38"/>
      <c r="FD637" s="38"/>
      <c r="FE637" s="38"/>
      <c r="FF637" s="38"/>
      <c r="FG637" s="38"/>
      <c r="FH637" s="38"/>
      <c r="FI637" s="38"/>
      <c r="FJ637" s="38"/>
      <c r="FK637" s="38"/>
      <c r="FL637" s="38"/>
      <c r="GK637" s="38"/>
      <c r="GL637" s="38"/>
      <c r="GM637" s="38"/>
      <c r="GN637" s="38"/>
      <c r="GO637" s="38"/>
      <c r="GP637" s="38"/>
      <c r="GQ637" s="38"/>
      <c r="GR637" s="38"/>
      <c r="GS637" s="38">
        <v>0</v>
      </c>
      <c r="GT637" s="38"/>
      <c r="GU637" s="38"/>
      <c r="GW637" s="38"/>
      <c r="GX637" s="38"/>
      <c r="GY637" s="38"/>
      <c r="GZ637" s="38"/>
      <c r="HA637" s="38"/>
      <c r="HB637" s="38"/>
      <c r="HC637" s="38"/>
      <c r="HD637" s="38"/>
      <c r="HE637" s="38"/>
      <c r="HF637" s="38">
        <v>0</v>
      </c>
      <c r="HG637" s="38"/>
    </row>
    <row r="638" spans="28:244" x14ac:dyDescent="0.25">
      <c r="AB638" s="38">
        <f t="shared" si="209"/>
        <v>0</v>
      </c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DE638" s="38"/>
      <c r="DF638" s="38"/>
      <c r="DG638" s="38"/>
      <c r="DH638" s="38"/>
      <c r="DI638" s="38"/>
      <c r="DJ638" s="38"/>
      <c r="DK638" s="38"/>
      <c r="DL638" s="38"/>
      <c r="DM638" s="38"/>
      <c r="DN638" s="38">
        <v>0</v>
      </c>
      <c r="DO638" s="38"/>
      <c r="DQ638" s="38"/>
      <c r="DR638" s="38"/>
      <c r="DS638" s="38"/>
      <c r="DT638" s="38"/>
      <c r="DU638" s="38"/>
      <c r="DV638" s="38"/>
      <c r="DW638" s="38"/>
      <c r="DX638" s="38"/>
      <c r="DY638" s="38"/>
      <c r="DZ638" s="38"/>
      <c r="EA638" s="38">
        <v>0</v>
      </c>
      <c r="EB638" s="38"/>
      <c r="ED638" s="38"/>
      <c r="EE638" s="38"/>
      <c r="EF638" s="38"/>
      <c r="EG638" s="38"/>
      <c r="EH638" s="38"/>
      <c r="EI638" s="38"/>
      <c r="EJ638" s="38"/>
      <c r="EK638" s="38"/>
      <c r="EL638" s="38"/>
      <c r="EM638" s="38"/>
      <c r="EN638" s="38"/>
      <c r="EO638" s="38"/>
      <c r="EP638" s="38"/>
      <c r="EQ638" s="38"/>
      <c r="ER638" s="38"/>
      <c r="ES638" s="38"/>
      <c r="ET638" s="38"/>
      <c r="EU638" s="38"/>
      <c r="EV638" s="38"/>
      <c r="EW638" s="38"/>
      <c r="EX638" s="38"/>
      <c r="EY638" s="38"/>
      <c r="EZ638" s="38"/>
      <c r="FA638" s="38"/>
      <c r="FB638" s="38"/>
      <c r="FC638" s="38"/>
      <c r="FD638" s="38"/>
      <c r="FE638" s="38"/>
      <c r="FF638" s="38"/>
      <c r="FG638" s="38"/>
      <c r="FH638" s="38"/>
      <c r="FI638" s="38"/>
      <c r="FJ638" s="38"/>
      <c r="FK638" s="38"/>
      <c r="FL638" s="38"/>
      <c r="GK638" s="38"/>
      <c r="GL638" s="38"/>
      <c r="GM638" s="38"/>
      <c r="GN638" s="38"/>
      <c r="GO638" s="38"/>
      <c r="GP638" s="38"/>
      <c r="GQ638" s="38"/>
      <c r="GR638" s="38"/>
      <c r="GS638" s="38">
        <v>0</v>
      </c>
      <c r="GT638" s="38"/>
      <c r="GU638" s="38"/>
      <c r="GW638" s="38"/>
      <c r="GX638" s="38"/>
      <c r="GY638" s="38"/>
      <c r="GZ638" s="38"/>
      <c r="HA638" s="38"/>
      <c r="HB638" s="38"/>
      <c r="HC638" s="38"/>
      <c r="HD638" s="38"/>
      <c r="HE638" s="38"/>
      <c r="HF638" s="38">
        <v>0</v>
      </c>
      <c r="HG638" s="38"/>
    </row>
    <row r="639" spans="28:244" x14ac:dyDescent="0.25"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DE639" s="38"/>
      <c r="DF639" s="38"/>
      <c r="DG639" s="38"/>
      <c r="DH639" s="38"/>
      <c r="DI639" s="38"/>
      <c r="DJ639" s="38"/>
      <c r="DK639" s="38"/>
      <c r="DL639" s="38"/>
      <c r="DM639" s="38"/>
      <c r="DN639" s="38">
        <v>0</v>
      </c>
      <c r="DO639" s="38"/>
      <c r="DQ639" s="38"/>
      <c r="DR639" s="38"/>
      <c r="DS639" s="38"/>
      <c r="DT639" s="38"/>
      <c r="DU639" s="38"/>
      <c r="DV639" s="38"/>
      <c r="DW639" s="38"/>
      <c r="DX639" s="38"/>
      <c r="DY639" s="38"/>
      <c r="DZ639" s="38"/>
      <c r="EA639" s="38">
        <v>0</v>
      </c>
      <c r="EB639" s="38"/>
      <c r="ED639" s="38"/>
      <c r="EE639" s="38"/>
      <c r="EF639" s="38"/>
      <c r="EG639" s="38"/>
      <c r="EH639" s="38"/>
      <c r="EI639" s="38"/>
      <c r="EJ639" s="38"/>
      <c r="EK639" s="38"/>
      <c r="EL639" s="38"/>
      <c r="EM639" s="38"/>
      <c r="EN639" s="38"/>
      <c r="EO639" s="38"/>
      <c r="EP639" s="38"/>
      <c r="EQ639" s="38"/>
      <c r="ER639" s="38"/>
      <c r="ES639" s="38"/>
      <c r="ET639" s="38"/>
      <c r="EU639" s="38"/>
      <c r="EV639" s="38"/>
      <c r="EW639" s="38"/>
      <c r="EX639" s="38"/>
      <c r="EY639" s="38"/>
      <c r="EZ639" s="38"/>
      <c r="FA639" s="38"/>
      <c r="FB639" s="38"/>
      <c r="FC639" s="38"/>
      <c r="FD639" s="38"/>
      <c r="FE639" s="38"/>
      <c r="FF639" s="38"/>
      <c r="FG639" s="38"/>
      <c r="FH639" s="38"/>
      <c r="FI639" s="38"/>
      <c r="FJ639" s="38"/>
      <c r="FK639" s="38"/>
      <c r="FL639" s="38"/>
      <c r="GK639" s="38"/>
      <c r="GL639" s="38"/>
      <c r="GM639" s="38"/>
      <c r="GN639" s="38"/>
      <c r="GO639" s="38"/>
      <c r="GP639" s="38"/>
      <c r="GQ639" s="38"/>
      <c r="GR639" s="38"/>
      <c r="GS639" s="38">
        <v>0</v>
      </c>
      <c r="GT639" s="38"/>
      <c r="GU639" s="38"/>
      <c r="GW639" s="38"/>
      <c r="GX639" s="38"/>
      <c r="GY639" s="38"/>
      <c r="GZ639" s="38"/>
      <c r="HA639" s="38"/>
      <c r="HB639" s="38"/>
      <c r="HC639" s="38"/>
      <c r="HD639" s="38"/>
      <c r="HE639" s="38"/>
      <c r="HF639" s="38">
        <v>0</v>
      </c>
      <c r="HG639" s="38"/>
    </row>
    <row r="640" spans="28:244" x14ac:dyDescent="0.25"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DD640" s="38"/>
      <c r="DE640" s="38"/>
      <c r="DF640" s="38"/>
      <c r="DG640" s="38"/>
      <c r="DH640" s="38"/>
      <c r="DI640" s="38"/>
      <c r="DJ640" s="38"/>
      <c r="DK640" s="38"/>
      <c r="DL640" s="38"/>
      <c r="DM640" s="38"/>
      <c r="DN640" s="38">
        <v>0</v>
      </c>
      <c r="DO640" s="38"/>
      <c r="DQ640" s="38"/>
      <c r="DR640" s="38"/>
      <c r="DS640" s="38"/>
      <c r="DT640" s="38"/>
      <c r="DU640" s="38"/>
      <c r="DV640" s="38"/>
      <c r="DW640" s="38"/>
      <c r="DX640" s="38"/>
      <c r="DY640" s="38"/>
      <c r="DZ640" s="38"/>
      <c r="EA640" s="38">
        <v>0</v>
      </c>
      <c r="EB640" s="38"/>
      <c r="ED640" s="38"/>
      <c r="EE640" s="38"/>
      <c r="EF640" s="38"/>
      <c r="EG640" s="38"/>
      <c r="EH640" s="38"/>
      <c r="EI640" s="38"/>
      <c r="EJ640" s="38"/>
      <c r="EK640" s="38"/>
      <c r="EL640" s="38"/>
      <c r="EM640" s="38"/>
      <c r="EN640" s="38"/>
      <c r="EO640" s="38"/>
      <c r="EP640" s="38"/>
      <c r="EQ640" s="38"/>
      <c r="ER640" s="38"/>
      <c r="ES640" s="38"/>
      <c r="ET640" s="38"/>
      <c r="EU640" s="38"/>
      <c r="EV640" s="38"/>
      <c r="EW640" s="38"/>
      <c r="EX640" s="38"/>
      <c r="EY640" s="38"/>
      <c r="EZ640" s="38"/>
      <c r="FA640" s="38"/>
      <c r="FB640" s="38"/>
      <c r="FC640" s="38"/>
      <c r="FD640" s="38"/>
      <c r="FE640" s="38"/>
      <c r="FF640" s="38"/>
      <c r="FG640" s="38"/>
      <c r="FH640" s="38"/>
      <c r="FI640" s="38"/>
      <c r="FJ640" s="38"/>
      <c r="FK640" s="38"/>
      <c r="FL640" s="38"/>
      <c r="GK640" s="38"/>
      <c r="GL640" s="38"/>
      <c r="GM640" s="38"/>
      <c r="GN640" s="38"/>
      <c r="GO640" s="38"/>
      <c r="GP640" s="38"/>
      <c r="GQ640" s="38"/>
      <c r="GR640" s="38"/>
      <c r="GS640" s="38">
        <v>0</v>
      </c>
      <c r="GT640" s="38"/>
      <c r="GU640" s="38"/>
      <c r="GW640" s="38"/>
      <c r="GX640" s="38"/>
      <c r="GY640" s="38"/>
      <c r="GZ640" s="38"/>
      <c r="HA640" s="38"/>
      <c r="HB640" s="38"/>
      <c r="HC640" s="38"/>
      <c r="HD640" s="38"/>
      <c r="HE640" s="38"/>
      <c r="HF640" s="38">
        <v>0</v>
      </c>
      <c r="HG640" s="38"/>
    </row>
    <row r="641" spans="43:235" x14ac:dyDescent="0.25"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DD641" s="38"/>
      <c r="DE641" s="38"/>
      <c r="DF641" s="38"/>
      <c r="DG641" s="38"/>
      <c r="DH641" s="38"/>
      <c r="DI641" s="38"/>
      <c r="DJ641" s="38"/>
      <c r="DK641" s="38"/>
      <c r="DL641" s="38"/>
      <c r="DM641" s="38"/>
      <c r="DN641" s="38">
        <v>0</v>
      </c>
      <c r="DO641" s="38"/>
      <c r="DQ641" s="38"/>
      <c r="DR641" s="38"/>
      <c r="DS641" s="38"/>
      <c r="DT641" s="38"/>
      <c r="DU641" s="38"/>
      <c r="DV641" s="38"/>
      <c r="DW641" s="38"/>
      <c r="DX641" s="38"/>
      <c r="DY641" s="38"/>
      <c r="DZ641" s="38"/>
      <c r="EA641" s="38">
        <v>0</v>
      </c>
      <c r="EB641" s="38"/>
      <c r="ED641" s="38"/>
      <c r="EE641" s="38"/>
      <c r="EF641" s="38"/>
      <c r="EG641" s="38"/>
      <c r="EH641" s="38"/>
      <c r="EI641" s="38"/>
      <c r="EJ641" s="38"/>
      <c r="EK641" s="38"/>
      <c r="EL641" s="38"/>
      <c r="EM641" s="38"/>
      <c r="EN641" s="38"/>
      <c r="EO641" s="38"/>
      <c r="EP641" s="38"/>
      <c r="EQ641" s="38"/>
      <c r="ER641" s="38"/>
      <c r="ES641" s="38"/>
      <c r="ET641" s="38"/>
      <c r="EU641" s="38"/>
      <c r="EV641" s="38"/>
      <c r="EW641" s="38"/>
      <c r="EX641" s="38"/>
      <c r="EY641" s="38"/>
      <c r="EZ641" s="38"/>
      <c r="FA641" s="38"/>
      <c r="FB641" s="38"/>
      <c r="FC641" s="38"/>
      <c r="FD641" s="38"/>
      <c r="FE641" s="38"/>
      <c r="FF641" s="38"/>
      <c r="FG641" s="38"/>
      <c r="FH641" s="38"/>
      <c r="FI641" s="38"/>
      <c r="FJ641" s="38"/>
      <c r="FK641" s="38"/>
      <c r="FL641" s="38"/>
      <c r="GK641" s="38"/>
      <c r="GL641" s="38"/>
      <c r="GM641" s="38"/>
      <c r="GN641" s="38"/>
      <c r="GO641" s="38"/>
      <c r="GP641" s="38"/>
      <c r="GQ641" s="38"/>
      <c r="GR641" s="38"/>
      <c r="GS641" s="38">
        <v>0</v>
      </c>
      <c r="GT641" s="38"/>
      <c r="GU641" s="38"/>
      <c r="GW641" s="38"/>
      <c r="GX641" s="38"/>
      <c r="GY641" s="38"/>
      <c r="GZ641" s="38"/>
      <c r="HA641" s="38"/>
      <c r="HB641" s="38"/>
      <c r="HC641" s="38"/>
      <c r="HD641" s="38"/>
      <c r="HE641" s="38"/>
      <c r="HF641" s="38">
        <v>0</v>
      </c>
      <c r="HG641" s="38"/>
    </row>
    <row r="642" spans="43:235" x14ac:dyDescent="0.25"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DD642" s="38"/>
      <c r="DE642" s="38"/>
      <c r="DF642" s="38"/>
      <c r="DG642" s="38"/>
      <c r="DH642" s="38"/>
      <c r="DI642" s="38"/>
      <c r="DJ642" s="38"/>
      <c r="DK642" s="38"/>
      <c r="DL642" s="38"/>
      <c r="DM642" s="38"/>
      <c r="DN642" s="38">
        <v>0</v>
      </c>
      <c r="DO642" s="38"/>
      <c r="DQ642" s="38"/>
      <c r="DR642" s="38"/>
      <c r="DS642" s="38"/>
      <c r="DT642" s="38"/>
      <c r="DU642" s="38"/>
      <c r="DV642" s="38"/>
      <c r="DW642" s="38"/>
      <c r="DX642" s="38"/>
      <c r="DY642" s="38"/>
      <c r="DZ642" s="38"/>
      <c r="EA642" s="38">
        <v>0</v>
      </c>
      <c r="EB642" s="38"/>
      <c r="ED642" s="38"/>
      <c r="EE642" s="38"/>
      <c r="EF642" s="38"/>
      <c r="EG642" s="38"/>
      <c r="EH642" s="38"/>
      <c r="EI642" s="38"/>
      <c r="EJ642" s="38"/>
      <c r="EK642" s="38"/>
      <c r="EL642" s="38"/>
      <c r="EM642" s="38"/>
      <c r="EN642" s="38"/>
      <c r="EO642" s="38"/>
      <c r="EP642" s="38"/>
      <c r="EQ642" s="38"/>
      <c r="ER642" s="38"/>
      <c r="ES642" s="38"/>
      <c r="ET642" s="38"/>
      <c r="EU642" s="38"/>
      <c r="EV642" s="38"/>
      <c r="EW642" s="38"/>
      <c r="EX642" s="38"/>
      <c r="EY642" s="38"/>
      <c r="EZ642" s="38"/>
      <c r="FB642" s="38"/>
      <c r="FC642" s="38"/>
      <c r="FD642" s="38"/>
      <c r="FE642" s="38"/>
      <c r="FF642" s="38"/>
      <c r="FG642" s="38"/>
      <c r="FH642" s="38"/>
      <c r="FI642" s="38"/>
      <c r="FJ642" s="38"/>
      <c r="FK642" s="38"/>
      <c r="FL642" s="38"/>
      <c r="GK642" s="38"/>
      <c r="GL642" s="38"/>
      <c r="GM642" s="38"/>
      <c r="GN642" s="38"/>
      <c r="GO642" s="38"/>
      <c r="GP642" s="38"/>
      <c r="GQ642" s="38"/>
      <c r="GR642" s="38"/>
      <c r="GS642" s="38">
        <v>0</v>
      </c>
      <c r="GT642" s="38"/>
      <c r="GU642" s="38"/>
      <c r="GW642" s="38"/>
      <c r="GX642" s="38"/>
      <c r="GY642" s="38"/>
      <c r="GZ642" s="38"/>
      <c r="HA642" s="38"/>
      <c r="HB642" s="38"/>
      <c r="HC642" s="38"/>
      <c r="HD642" s="38"/>
      <c r="HE642" s="38"/>
      <c r="HF642" s="38">
        <v>0</v>
      </c>
      <c r="HG642" s="38"/>
    </row>
    <row r="643" spans="43:235" x14ac:dyDescent="0.25"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DD643" s="38"/>
      <c r="DE643" s="38"/>
      <c r="DF643" s="38"/>
      <c r="DG643" s="38"/>
      <c r="DH643" s="38"/>
      <c r="DI643" s="38"/>
      <c r="DJ643" s="38"/>
      <c r="DK643" s="38"/>
      <c r="DL643" s="38"/>
      <c r="DM643" s="38"/>
      <c r="DN643" s="38">
        <v>0</v>
      </c>
      <c r="DO643" s="38"/>
      <c r="DQ643" s="38"/>
      <c r="DR643" s="38"/>
      <c r="DS643" s="38"/>
      <c r="DT643" s="38"/>
      <c r="DU643" s="38"/>
      <c r="DV643" s="38"/>
      <c r="DW643" s="38"/>
      <c r="DX643" s="38"/>
      <c r="DY643" s="38"/>
      <c r="DZ643" s="38"/>
      <c r="EA643" s="38">
        <v>0</v>
      </c>
      <c r="EB643" s="38"/>
      <c r="ED643" s="38"/>
      <c r="EE643" s="38"/>
      <c r="EF643" s="38"/>
      <c r="EG643" s="38"/>
      <c r="EH643" s="38"/>
      <c r="EI643" s="38"/>
      <c r="EJ643" s="38"/>
      <c r="EK643" s="38"/>
      <c r="EL643" s="38"/>
      <c r="EM643" s="38"/>
      <c r="EN643" s="38"/>
      <c r="EP643" s="38"/>
      <c r="EQ643" s="38"/>
      <c r="ER643" s="38"/>
      <c r="ES643" s="38"/>
      <c r="ET643" s="38"/>
      <c r="EU643" s="38"/>
      <c r="EV643" s="38"/>
      <c r="EW643" s="38"/>
      <c r="EX643" s="38"/>
      <c r="EY643" s="38"/>
      <c r="EZ643" s="38"/>
      <c r="FB643" s="38"/>
      <c r="FC643" s="38"/>
      <c r="FD643" s="38"/>
      <c r="FE643" s="38"/>
      <c r="FF643" s="38"/>
      <c r="FG643" s="38"/>
      <c r="FH643" s="38"/>
      <c r="FI643" s="38"/>
      <c r="FJ643" s="38"/>
      <c r="FK643" s="38"/>
      <c r="FL643" s="38"/>
      <c r="GK643" s="38"/>
      <c r="GL643" s="38"/>
      <c r="GM643" s="38"/>
      <c r="GN643" s="38"/>
      <c r="GO643" s="38"/>
      <c r="GP643" s="38"/>
      <c r="GQ643" s="38"/>
      <c r="GR643" s="38"/>
      <c r="GS643" s="38">
        <v>0</v>
      </c>
      <c r="GT643" s="38"/>
      <c r="GU643" s="38"/>
      <c r="GW643" s="38"/>
      <c r="GX643" s="38"/>
      <c r="GY643" s="38"/>
      <c r="GZ643" s="38"/>
      <c r="HA643" s="38"/>
      <c r="HB643" s="38"/>
      <c r="HC643" s="38"/>
      <c r="HD643" s="38"/>
      <c r="HE643" s="38"/>
      <c r="HF643" s="38">
        <v>0</v>
      </c>
      <c r="HG643" s="38"/>
    </row>
    <row r="644" spans="43:235" x14ac:dyDescent="0.25"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DD644" s="38"/>
      <c r="DE644" s="38"/>
      <c r="DF644" s="38"/>
      <c r="DG644" s="38"/>
      <c r="DH644" s="38"/>
      <c r="DI644" s="38"/>
      <c r="DJ644" s="38"/>
      <c r="DK644" s="38"/>
      <c r="DL644" s="38"/>
      <c r="DM644" s="38"/>
      <c r="DN644" s="38">
        <v>0</v>
      </c>
      <c r="DO644" s="38"/>
      <c r="DQ644" s="38"/>
      <c r="DR644" s="38"/>
      <c r="DS644" s="38"/>
      <c r="DT644" s="38"/>
      <c r="DU644" s="38"/>
      <c r="DV644" s="38"/>
      <c r="DW644" s="38"/>
      <c r="DX644" s="38"/>
      <c r="DY644" s="38"/>
      <c r="DZ644" s="38"/>
      <c r="EA644" s="38">
        <v>0</v>
      </c>
      <c r="EB644" s="38"/>
      <c r="ED644" s="38"/>
      <c r="EE644" s="38"/>
      <c r="EF644" s="38"/>
      <c r="EG644" s="38"/>
      <c r="EH644" s="38"/>
      <c r="EI644" s="38"/>
      <c r="EJ644" s="38"/>
      <c r="EK644" s="38"/>
      <c r="EL644" s="38"/>
      <c r="EM644" s="38"/>
      <c r="EN644" s="38"/>
      <c r="EP644" s="38"/>
      <c r="EQ644" s="38"/>
      <c r="ER644" s="38"/>
      <c r="ES644" s="38"/>
      <c r="ET644" s="38"/>
      <c r="EU644" s="38"/>
      <c r="EV644" s="38"/>
      <c r="EW644" s="38"/>
      <c r="EX644" s="38"/>
      <c r="EY644" s="38"/>
      <c r="EZ644" s="38"/>
      <c r="FB644" s="38"/>
      <c r="FC644" s="38"/>
      <c r="FD644" s="38"/>
      <c r="FE644" s="38"/>
      <c r="FF644" s="38"/>
      <c r="FG644" s="38"/>
      <c r="FH644" s="38"/>
      <c r="FI644" s="38"/>
      <c r="FJ644" s="38"/>
      <c r="FK644" s="38"/>
      <c r="FL644" s="38"/>
      <c r="GK644" s="38"/>
      <c r="GL644" s="38"/>
      <c r="GM644" s="38"/>
      <c r="GN644" s="38"/>
      <c r="GO644" s="38"/>
      <c r="GP644" s="38"/>
      <c r="GQ644" s="38"/>
      <c r="GR644" s="38"/>
      <c r="GS644" s="38">
        <v>0</v>
      </c>
      <c r="GT644" s="38"/>
      <c r="GU644" s="38"/>
      <c r="GW644" s="38"/>
      <c r="GX644" s="38"/>
      <c r="GY644" s="38"/>
      <c r="GZ644" s="38"/>
      <c r="HA644" s="38"/>
      <c r="HB644" s="38"/>
      <c r="HC644" s="38"/>
      <c r="HD644" s="38"/>
      <c r="HE644" s="38"/>
      <c r="HF644" s="38">
        <v>0</v>
      </c>
      <c r="HG644" s="38"/>
    </row>
    <row r="645" spans="43:235" x14ac:dyDescent="0.25"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DD645" s="38"/>
      <c r="DE645" s="38"/>
      <c r="DF645" s="38"/>
      <c r="DG645" s="38"/>
      <c r="DH645" s="38"/>
      <c r="DI645" s="38"/>
      <c r="DJ645" s="38"/>
      <c r="DK645" s="38"/>
      <c r="DL645" s="38"/>
      <c r="DM645" s="38"/>
      <c r="DN645" s="38">
        <v>0</v>
      </c>
      <c r="DO645" s="38"/>
      <c r="DQ645" s="38"/>
      <c r="DR645" s="38"/>
      <c r="DS645" s="38"/>
      <c r="DT645" s="38"/>
      <c r="DU645" s="38"/>
      <c r="DV645" s="38"/>
      <c r="DW645" s="38"/>
      <c r="DX645" s="38"/>
      <c r="DY645" s="38"/>
      <c r="DZ645" s="38"/>
      <c r="EA645" s="38">
        <v>0</v>
      </c>
      <c r="EB645" s="38"/>
      <c r="ED645" s="38"/>
      <c r="EE645" s="38"/>
      <c r="EF645" s="38"/>
      <c r="EG645" s="38"/>
      <c r="EH645" s="38"/>
      <c r="EI645" s="38"/>
      <c r="EJ645" s="38"/>
      <c r="EK645" s="38"/>
      <c r="EL645" s="38"/>
      <c r="EM645" s="38"/>
      <c r="EN645" s="38"/>
      <c r="EP645" s="38"/>
      <c r="EQ645" s="38"/>
      <c r="ER645" s="38"/>
      <c r="ES645" s="38"/>
      <c r="ET645" s="38"/>
      <c r="EU645" s="38"/>
      <c r="EV645" s="38"/>
      <c r="EW645" s="38"/>
      <c r="EX645" s="38"/>
      <c r="EY645" s="38"/>
      <c r="EZ645" s="38"/>
      <c r="FB645" s="38"/>
      <c r="FC645" s="38"/>
      <c r="FD645" s="38"/>
      <c r="FE645" s="38"/>
      <c r="FF645" s="38"/>
      <c r="FG645" s="38"/>
      <c r="FH645" s="38"/>
      <c r="FI645" s="38"/>
      <c r="FJ645" s="38"/>
      <c r="FK645" s="38"/>
      <c r="FL645" s="38"/>
      <c r="GK645" s="38"/>
      <c r="GL645" s="38"/>
      <c r="GM645" s="38"/>
      <c r="GN645" s="38"/>
      <c r="GO645" s="38"/>
      <c r="GP645" s="38"/>
      <c r="GQ645" s="38"/>
      <c r="GR645" s="38"/>
      <c r="GS645" s="38">
        <v>0</v>
      </c>
      <c r="GT645" s="38"/>
      <c r="GU645" s="38"/>
      <c r="GW645" s="38"/>
      <c r="GX645" s="38"/>
      <c r="GY645" s="38"/>
      <c r="GZ645" s="38"/>
      <c r="HA645" s="38"/>
      <c r="HB645" s="38"/>
      <c r="HC645" s="38"/>
      <c r="HD645" s="38"/>
      <c r="HE645" s="38"/>
      <c r="HF645" s="38">
        <v>0</v>
      </c>
      <c r="HG645" s="38"/>
    </row>
    <row r="646" spans="43:235" x14ac:dyDescent="0.25"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DD646" s="38"/>
      <c r="DE646" s="38"/>
      <c r="DF646" s="38"/>
      <c r="DG646" s="38"/>
      <c r="DH646" s="38"/>
      <c r="DI646" s="38"/>
      <c r="DJ646" s="38"/>
      <c r="DK646" s="38"/>
      <c r="DL646" s="38"/>
      <c r="DM646" s="38"/>
      <c r="DN646" s="38">
        <v>0</v>
      </c>
      <c r="DO646" s="38"/>
      <c r="EA646">
        <v>0</v>
      </c>
      <c r="ED646" s="38"/>
      <c r="EE646" s="38"/>
      <c r="EF646" s="38"/>
      <c r="EG646" s="38"/>
      <c r="EH646" s="38"/>
      <c r="EI646" s="38"/>
      <c r="EJ646" s="38"/>
      <c r="EK646" s="38"/>
      <c r="EL646" s="38"/>
      <c r="EM646" s="38"/>
      <c r="EN646" s="38"/>
      <c r="EP646" s="38"/>
      <c r="EQ646" s="38"/>
      <c r="ER646" s="38"/>
      <c r="ES646" s="38"/>
      <c r="ET646" s="38"/>
      <c r="EU646" s="38"/>
      <c r="EV646" s="38"/>
      <c r="EW646" s="38"/>
      <c r="EX646" s="38"/>
      <c r="EY646" s="38"/>
      <c r="EZ646" s="38"/>
      <c r="FB646" s="38"/>
      <c r="FC646" s="38"/>
      <c r="FD646" s="38"/>
      <c r="FE646" s="38"/>
      <c r="FF646" s="38"/>
      <c r="FG646" s="38"/>
      <c r="FH646" s="38"/>
      <c r="FI646" s="38"/>
      <c r="FJ646" s="38"/>
      <c r="FK646" s="38"/>
      <c r="FL646" s="38"/>
      <c r="GK646" s="38"/>
      <c r="GL646" s="38"/>
      <c r="GM646" s="38"/>
      <c r="GN646" s="38"/>
      <c r="GO646" s="38"/>
      <c r="GP646" s="38"/>
      <c r="GQ646" s="38"/>
      <c r="GR646" s="38"/>
      <c r="GS646" s="38">
        <v>0</v>
      </c>
      <c r="GT646" s="38"/>
      <c r="GU646" s="38"/>
      <c r="GW646" s="38"/>
      <c r="GX646" s="38"/>
      <c r="GY646" s="38"/>
      <c r="GZ646" s="38"/>
      <c r="HA646" s="38"/>
      <c r="HB646" s="38"/>
      <c r="HC646" s="38"/>
      <c r="HD646" s="38"/>
      <c r="HE646" s="38"/>
      <c r="HF646" s="38">
        <v>0</v>
      </c>
      <c r="HG646" s="38"/>
    </row>
    <row r="647" spans="43:235" x14ac:dyDescent="0.25"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DD647" s="38"/>
      <c r="DE647" s="38"/>
      <c r="DF647" s="38"/>
      <c r="DG647" s="38"/>
      <c r="DH647" s="38"/>
      <c r="DI647" s="38"/>
      <c r="DJ647" s="38"/>
      <c r="DK647" s="38"/>
      <c r="DL647" s="38"/>
      <c r="DM647" s="38"/>
      <c r="DN647" s="38">
        <v>0</v>
      </c>
      <c r="DO647" s="38"/>
      <c r="EA647">
        <v>0</v>
      </c>
      <c r="ED647" s="38"/>
      <c r="EE647" s="38"/>
      <c r="EF647" s="38"/>
      <c r="EG647" s="38"/>
      <c r="EH647" s="38"/>
      <c r="EI647" s="38"/>
      <c r="EJ647" s="38"/>
      <c r="EK647" s="38"/>
      <c r="EL647" s="38"/>
      <c r="EM647" s="38"/>
      <c r="EN647" s="38"/>
      <c r="EP647" s="38"/>
      <c r="EQ647" s="38"/>
      <c r="ER647" s="38"/>
      <c r="ES647" s="38"/>
      <c r="ET647" s="38"/>
      <c r="EU647" s="38"/>
      <c r="EV647" s="38"/>
      <c r="EW647" s="38"/>
      <c r="EX647" s="38"/>
      <c r="EY647" s="38"/>
      <c r="EZ647" s="38"/>
      <c r="FB647" s="38"/>
      <c r="FC647" s="38"/>
      <c r="FD647" s="38"/>
      <c r="FE647" s="38"/>
      <c r="FF647" s="38"/>
      <c r="FG647" s="38"/>
      <c r="FH647" s="38"/>
      <c r="FI647" s="38"/>
      <c r="FJ647" s="38"/>
      <c r="FK647" s="38"/>
      <c r="FL647" s="38"/>
      <c r="GK647" s="38"/>
      <c r="GL647" s="38"/>
      <c r="GM647" s="38"/>
      <c r="GN647" s="38"/>
      <c r="GO647" s="38"/>
      <c r="GP647" s="38"/>
      <c r="GQ647" s="38"/>
      <c r="GR647" s="38"/>
      <c r="GS647" s="38">
        <v>0</v>
      </c>
      <c r="GT647" s="38"/>
      <c r="GU647" s="38"/>
      <c r="GW647" s="38"/>
      <c r="GX647" s="38"/>
      <c r="GY647" s="38"/>
      <c r="GZ647" s="38"/>
      <c r="HA647" s="38"/>
      <c r="HB647" s="38"/>
      <c r="HC647" s="38"/>
      <c r="HD647" s="38"/>
      <c r="HE647" s="38"/>
      <c r="HF647" s="38">
        <v>0</v>
      </c>
      <c r="HG647" s="38"/>
    </row>
    <row r="648" spans="43:235" x14ac:dyDescent="0.25"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DD648" s="38"/>
      <c r="DE648" s="38"/>
      <c r="DF648" s="38"/>
      <c r="DG648" s="38"/>
      <c r="DH648" s="38"/>
      <c r="DI648" s="38"/>
      <c r="DJ648" s="38"/>
      <c r="DK648" s="38"/>
      <c r="DL648" s="38"/>
      <c r="DM648" s="38"/>
      <c r="DN648" s="38">
        <v>0</v>
      </c>
      <c r="DO648" s="38"/>
      <c r="EA648">
        <v>0</v>
      </c>
      <c r="ED648" s="38"/>
      <c r="EE648" s="38"/>
      <c r="EF648" s="38"/>
      <c r="EG648" s="38"/>
      <c r="EH648" s="38"/>
      <c r="EI648" s="38"/>
      <c r="EJ648" s="38"/>
      <c r="EK648" s="38"/>
      <c r="EL648" s="38"/>
      <c r="EM648" s="38"/>
      <c r="EN648" s="38"/>
      <c r="EP648" s="38"/>
      <c r="EQ648" s="38"/>
      <c r="ER648" s="38"/>
      <c r="ES648" s="38"/>
      <c r="ET648" s="38"/>
      <c r="EU648" s="38"/>
      <c r="EV648" s="38"/>
      <c r="EW648" s="38"/>
      <c r="EX648" s="38"/>
      <c r="EY648" s="38"/>
      <c r="EZ648" s="38"/>
      <c r="FB648" s="38"/>
      <c r="FC648" s="38"/>
      <c r="FD648" s="38"/>
      <c r="FE648" s="38"/>
      <c r="FF648" s="38"/>
      <c r="FG648" s="38"/>
      <c r="FH648" s="38"/>
      <c r="FI648" s="38"/>
      <c r="FJ648" s="38"/>
      <c r="FK648" s="38"/>
      <c r="FL648" s="38"/>
      <c r="GK648" s="38"/>
      <c r="GL648" s="38"/>
      <c r="GM648" s="38"/>
      <c r="GN648" s="38"/>
      <c r="GO648" s="38"/>
      <c r="GP648" s="38"/>
      <c r="GQ648" s="38"/>
      <c r="GR648" s="38"/>
      <c r="GS648" s="38">
        <v>0</v>
      </c>
      <c r="GT648" s="38"/>
      <c r="GU648" s="38"/>
      <c r="GW648" s="38"/>
      <c r="GX648" s="38"/>
      <c r="GY648" s="38"/>
      <c r="GZ648" s="38"/>
      <c r="HA648" s="38"/>
      <c r="HB648" s="38"/>
      <c r="HC648" s="38"/>
      <c r="HD648" s="38"/>
      <c r="HE648" s="38"/>
      <c r="HF648" s="38">
        <v>0</v>
      </c>
      <c r="HG648" s="38"/>
    </row>
    <row r="649" spans="43:235" x14ac:dyDescent="0.25"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DD649" s="38"/>
      <c r="DE649" s="38"/>
      <c r="DF649" s="38"/>
      <c r="DG649" s="38"/>
      <c r="DH649" s="38"/>
      <c r="DI649" s="38"/>
      <c r="DJ649" s="38"/>
      <c r="DK649" s="38"/>
      <c r="DL649" s="38"/>
      <c r="DM649" s="38"/>
      <c r="DN649" s="38">
        <v>0</v>
      </c>
      <c r="DO649" s="38"/>
      <c r="EA649">
        <v>0</v>
      </c>
      <c r="ED649" s="38"/>
      <c r="EE649" s="38"/>
      <c r="EF649" s="38"/>
      <c r="EG649" s="38"/>
      <c r="EH649" s="38"/>
      <c r="EI649" s="38"/>
      <c r="EJ649" s="38"/>
      <c r="EK649" s="38"/>
      <c r="EL649" s="38"/>
      <c r="EM649" s="38"/>
      <c r="EN649" s="38"/>
      <c r="EP649" s="38"/>
      <c r="EQ649" s="38"/>
      <c r="ER649" s="38"/>
      <c r="ES649" s="38"/>
      <c r="ET649" s="38"/>
      <c r="EU649" s="38"/>
      <c r="EV649" s="38"/>
      <c r="EW649" s="38"/>
      <c r="EX649" s="38"/>
      <c r="EY649" s="38"/>
      <c r="EZ649" s="38"/>
      <c r="FB649" s="38"/>
      <c r="FC649" s="38"/>
      <c r="FD649" s="38"/>
      <c r="FE649" s="38"/>
      <c r="FF649" s="38"/>
      <c r="FG649" s="38"/>
      <c r="FH649" s="38"/>
      <c r="FI649" s="38"/>
      <c r="FJ649" s="38"/>
      <c r="FK649" s="38"/>
      <c r="FL649" s="38"/>
      <c r="GK649" s="38"/>
      <c r="GL649" s="38"/>
      <c r="GM649" s="38"/>
      <c r="GN649" s="38"/>
      <c r="GO649" s="38"/>
      <c r="GP649" s="38"/>
      <c r="GQ649" s="38"/>
      <c r="GR649" s="38"/>
      <c r="GS649" s="38">
        <v>0</v>
      </c>
      <c r="GT649" s="38"/>
      <c r="GU649" s="38"/>
      <c r="GW649" s="38"/>
      <c r="GX649" s="38"/>
      <c r="GY649" s="38"/>
      <c r="GZ649" s="38"/>
      <c r="HA649" s="38"/>
      <c r="HB649" s="38"/>
      <c r="HC649" s="38"/>
      <c r="HD649" s="38"/>
      <c r="HE649" s="38"/>
      <c r="HF649" s="38">
        <v>0</v>
      </c>
      <c r="HG649" s="38"/>
    </row>
    <row r="650" spans="43:235" x14ac:dyDescent="0.25"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DD650" s="38"/>
      <c r="DE650" s="38"/>
      <c r="DF650" s="38"/>
      <c r="DG650" s="38"/>
      <c r="DH650" s="38"/>
      <c r="DI650" s="38"/>
      <c r="DJ650" s="38"/>
      <c r="DK650" s="38"/>
      <c r="DL650" s="38"/>
      <c r="DM650" s="38"/>
      <c r="DN650" s="38">
        <v>0</v>
      </c>
      <c r="DO650" s="38"/>
      <c r="EA650">
        <v>0</v>
      </c>
      <c r="ED650" s="38"/>
      <c r="EE650" s="38"/>
      <c r="EF650" s="38"/>
      <c r="EG650" s="38"/>
      <c r="EH650" s="38"/>
      <c r="EI650" s="38"/>
      <c r="EJ650" s="38"/>
      <c r="EK650" s="38"/>
      <c r="EL650" s="38"/>
      <c r="EM650" s="38"/>
      <c r="EN650" s="38"/>
      <c r="EP650" s="38"/>
      <c r="EQ650" s="38"/>
      <c r="ER650" s="38"/>
      <c r="ES650" s="38"/>
      <c r="ET650" s="38"/>
      <c r="EU650" s="38"/>
      <c r="EV650" s="38"/>
      <c r="EW650" s="38"/>
      <c r="EX650" s="38"/>
      <c r="EY650" s="38"/>
      <c r="EZ650" s="38"/>
      <c r="FB650" s="38"/>
      <c r="FC650" s="38"/>
      <c r="FD650" s="38"/>
      <c r="FE650" s="38"/>
      <c r="FF650" s="38"/>
      <c r="FG650" s="38"/>
      <c r="FH650" s="38"/>
      <c r="FI650" s="38"/>
      <c r="FJ650" s="38"/>
      <c r="FK650" s="38"/>
      <c r="FL650" s="38"/>
      <c r="GS650">
        <v>0</v>
      </c>
      <c r="GW650" s="38"/>
      <c r="GX650" s="38"/>
      <c r="GY650" s="38"/>
      <c r="GZ650" s="38"/>
      <c r="HA650" s="38"/>
      <c r="HB650" s="38"/>
      <c r="HC650" s="38"/>
      <c r="HD650" s="38"/>
      <c r="HE650" s="38"/>
      <c r="HF650" s="38">
        <v>0</v>
      </c>
      <c r="HG650" s="38"/>
    </row>
    <row r="651" spans="43:235" x14ac:dyDescent="0.25"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U651" s="38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DD651" s="38"/>
      <c r="DE651" s="38"/>
      <c r="DF651" s="38"/>
      <c r="DG651" s="38"/>
      <c r="DH651" s="38"/>
      <c r="DI651" s="38"/>
      <c r="DJ651" s="38"/>
      <c r="DK651" s="38"/>
      <c r="DL651" s="38"/>
      <c r="DM651" s="38"/>
      <c r="DN651" s="38">
        <v>0</v>
      </c>
      <c r="DO651" s="38"/>
      <c r="EA651">
        <v>0</v>
      </c>
      <c r="ED651" s="38"/>
      <c r="EE651" s="38"/>
      <c r="EF651" s="38"/>
      <c r="EG651" s="38"/>
      <c r="EH651" s="38"/>
      <c r="EI651" s="38"/>
      <c r="EJ651" s="38"/>
      <c r="EK651" s="38"/>
      <c r="EL651" s="38"/>
      <c r="EM651" s="38"/>
      <c r="EN651" s="38"/>
      <c r="EP651" s="38"/>
      <c r="EQ651" s="38"/>
      <c r="ER651" s="38"/>
      <c r="ES651" s="38"/>
      <c r="ET651" s="38"/>
      <c r="EU651" s="38"/>
      <c r="EV651" s="38"/>
      <c r="EW651" s="38"/>
      <c r="EX651" s="38"/>
      <c r="EY651" s="38"/>
      <c r="EZ651" s="38"/>
      <c r="FB651" s="38"/>
      <c r="FC651" s="38"/>
      <c r="FD651" s="38"/>
      <c r="FE651" s="38"/>
      <c r="FF651" s="38"/>
      <c r="FG651" s="38"/>
      <c r="FH651" s="38"/>
      <c r="FI651" s="38"/>
      <c r="FJ651" s="38"/>
      <c r="FK651" s="38"/>
      <c r="FL651" s="38"/>
      <c r="GS651">
        <v>0</v>
      </c>
      <c r="GW651" s="38"/>
      <c r="GX651" s="38"/>
      <c r="GY651" s="38"/>
      <c r="GZ651" s="38"/>
      <c r="HA651" s="38"/>
      <c r="HB651" s="38"/>
      <c r="HC651" s="38"/>
      <c r="HD651" s="38"/>
      <c r="HE651" s="38"/>
      <c r="HF651" s="38">
        <v>0</v>
      </c>
      <c r="HG651" s="38"/>
    </row>
    <row r="652" spans="43:235" x14ac:dyDescent="0.25"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U652" s="38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DD652" s="38"/>
      <c r="DN652">
        <v>0</v>
      </c>
      <c r="EA652">
        <v>0</v>
      </c>
      <c r="ED652" s="38"/>
      <c r="EE652" s="38"/>
      <c r="EF652" s="38"/>
      <c r="EG652" s="38"/>
      <c r="EH652" s="38"/>
      <c r="EI652" s="38"/>
      <c r="EJ652" s="38"/>
      <c r="EK652" s="38"/>
      <c r="EL652" s="38"/>
      <c r="EM652" s="38"/>
      <c r="EN652" s="38"/>
      <c r="EP652" s="38"/>
      <c r="EQ652" s="38"/>
      <c r="ER652" s="38"/>
      <c r="ES652" s="38"/>
      <c r="ET652" s="38"/>
      <c r="EU652" s="38"/>
      <c r="EV652" s="38"/>
      <c r="EW652" s="38"/>
      <c r="EX652" s="38"/>
      <c r="EY652" s="38"/>
      <c r="EZ652" s="38"/>
      <c r="FB652" s="38"/>
      <c r="FC652" s="38"/>
      <c r="FD652" s="38"/>
      <c r="FE652" s="38"/>
      <c r="FF652" s="38"/>
      <c r="FG652" s="38"/>
      <c r="FH652" s="38"/>
      <c r="FI652" s="38"/>
      <c r="FJ652" s="38"/>
      <c r="FK652" s="38"/>
      <c r="FL652" s="38"/>
      <c r="GS652">
        <v>0</v>
      </c>
      <c r="HF652">
        <v>0</v>
      </c>
    </row>
    <row r="653" spans="43:235" x14ac:dyDescent="0.25"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U653" s="38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DD653" s="38"/>
      <c r="DN653">
        <v>0</v>
      </c>
      <c r="EA653">
        <v>0</v>
      </c>
      <c r="ED653" s="38"/>
      <c r="EE653" s="38"/>
      <c r="EF653" s="38"/>
      <c r="EG653" s="38"/>
      <c r="EH653" s="38"/>
      <c r="EI653" s="38"/>
      <c r="EJ653" s="38"/>
      <c r="EK653" s="38"/>
      <c r="EL653" s="38"/>
      <c r="EM653" s="38"/>
      <c r="EN653" s="38"/>
      <c r="EP653" s="38"/>
      <c r="EQ653" s="38"/>
      <c r="ER653" s="38"/>
      <c r="ES653" s="38"/>
      <c r="ET653" s="38"/>
      <c r="EU653" s="38"/>
      <c r="EV653" s="38"/>
      <c r="EW653" s="38"/>
      <c r="EX653" s="38"/>
      <c r="EY653" s="38"/>
      <c r="EZ653" s="38"/>
      <c r="GS653">
        <v>0</v>
      </c>
      <c r="HF653">
        <v>0</v>
      </c>
    </row>
    <row r="654" spans="43:235" x14ac:dyDescent="0.25"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>
        <f t="shared" ref="BE654" si="229">+BE618-BE634</f>
        <v>0</v>
      </c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>
        <v>0</v>
      </c>
      <c r="CK654" s="42"/>
      <c r="CL654" s="42"/>
      <c r="CM654" s="42"/>
      <c r="CN654" s="42"/>
      <c r="CO654" s="38"/>
      <c r="DN654">
        <v>0</v>
      </c>
      <c r="EA654">
        <v>0</v>
      </c>
      <c r="ED654" s="38"/>
      <c r="EE654" s="38"/>
      <c r="EF654" s="38"/>
      <c r="EG654" s="38"/>
      <c r="EH654" s="38"/>
      <c r="EI654" s="38"/>
      <c r="EJ654" s="38"/>
      <c r="EK654" s="38"/>
      <c r="EL654" s="38"/>
      <c r="EM654" s="38"/>
      <c r="EN654" s="38"/>
      <c r="EP654" s="38"/>
      <c r="EQ654" s="38"/>
      <c r="ER654" s="38"/>
      <c r="ES654" s="38"/>
      <c r="ET654" s="38"/>
      <c r="EU654" s="38"/>
      <c r="EV654" s="38"/>
      <c r="EW654" s="38"/>
      <c r="EX654" s="38"/>
      <c r="EY654" s="38"/>
      <c r="EZ654" s="38"/>
      <c r="FM654" s="38">
        <f t="shared" ref="ED654:FM678" si="230">+FM618-FM634</f>
        <v>0</v>
      </c>
      <c r="FN654" s="38"/>
      <c r="FO654" s="38"/>
      <c r="FP654" s="38"/>
      <c r="FQ654" s="38"/>
      <c r="FR654" s="38"/>
      <c r="FS654" s="38"/>
      <c r="FT654" s="38"/>
      <c r="FU654" s="38"/>
      <c r="FV654" s="38"/>
      <c r="FW654" s="38"/>
      <c r="FX654" s="38"/>
      <c r="FY654" s="38"/>
      <c r="FZ654" s="38"/>
      <c r="GA654" s="38"/>
      <c r="GB654" s="38"/>
      <c r="GC654" s="38"/>
      <c r="GD654" s="38"/>
      <c r="GE654" s="38"/>
      <c r="GF654" s="38"/>
      <c r="GG654" s="38"/>
      <c r="GH654" s="38"/>
      <c r="GI654" s="38"/>
      <c r="GJ654" s="38">
        <f t="shared" ref="GJ654:GJ656" si="231">+GJ618-GJ634</f>
        <v>0</v>
      </c>
      <c r="GS654">
        <v>0</v>
      </c>
      <c r="HF654">
        <v>0</v>
      </c>
      <c r="HI654" s="38">
        <f t="shared" ref="HI654:IA654" si="232">+HI618-HI634</f>
        <v>0</v>
      </c>
      <c r="HJ654" s="38">
        <f t="shared" si="232"/>
        <v>0</v>
      </c>
      <c r="HK654" s="38">
        <f t="shared" si="232"/>
        <v>0</v>
      </c>
      <c r="HL654" s="38">
        <f t="shared" si="232"/>
        <v>0</v>
      </c>
      <c r="HM654" s="38">
        <f t="shared" si="232"/>
        <v>0</v>
      </c>
      <c r="HN654" s="38">
        <f t="shared" si="232"/>
        <v>0</v>
      </c>
      <c r="HO654" s="38">
        <f t="shared" si="232"/>
        <v>0</v>
      </c>
      <c r="HP654" s="38">
        <f t="shared" si="232"/>
        <v>0</v>
      </c>
      <c r="HQ654" s="38">
        <f t="shared" si="232"/>
        <v>0</v>
      </c>
      <c r="HR654" s="38">
        <f t="shared" si="232"/>
        <v>0</v>
      </c>
      <c r="HS654" s="38">
        <f t="shared" si="232"/>
        <v>0</v>
      </c>
      <c r="HT654" s="38">
        <f t="shared" si="232"/>
        <v>0</v>
      </c>
      <c r="HU654" s="38">
        <f t="shared" si="232"/>
        <v>0</v>
      </c>
      <c r="HV654" s="38">
        <f t="shared" si="232"/>
        <v>0</v>
      </c>
      <c r="HW654" s="38">
        <f t="shared" si="232"/>
        <v>0</v>
      </c>
      <c r="HX654" s="38">
        <f t="shared" si="232"/>
        <v>0</v>
      </c>
      <c r="HY654" s="38">
        <f t="shared" si="232"/>
        <v>0</v>
      </c>
      <c r="HZ654" s="38">
        <f t="shared" si="232"/>
        <v>0</v>
      </c>
      <c r="IA654" s="38">
        <f t="shared" si="232"/>
        <v>0</v>
      </c>
    </row>
    <row r="655" spans="43:235" x14ac:dyDescent="0.25"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>
        <f t="shared" ref="BE655" si="233">+BE619-BE635</f>
        <v>0</v>
      </c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>
        <v>0</v>
      </c>
      <c r="CK655" s="42"/>
      <c r="CL655" s="42"/>
      <c r="CM655" s="42"/>
      <c r="CN655" s="42"/>
      <c r="CO655" s="38"/>
      <c r="DN655">
        <v>0</v>
      </c>
      <c r="EA655">
        <v>0</v>
      </c>
      <c r="EP655" s="38"/>
      <c r="EQ655" s="38"/>
      <c r="ER655" s="38"/>
      <c r="ES655" s="38"/>
      <c r="ET655" s="38"/>
      <c r="EU655" s="38"/>
      <c r="EV655" s="38"/>
      <c r="EW655" s="38"/>
      <c r="EX655" s="38"/>
      <c r="EY655" s="38"/>
      <c r="EZ655" s="38"/>
      <c r="FM655" s="38">
        <f t="shared" si="230"/>
        <v>0</v>
      </c>
      <c r="FN655" s="38"/>
      <c r="FO655" s="38"/>
      <c r="FP655" s="38"/>
      <c r="FQ655" s="38"/>
      <c r="FR655" s="38"/>
      <c r="FS655" s="38"/>
      <c r="FT655" s="38"/>
      <c r="FU655" s="38"/>
      <c r="FV655" s="38"/>
      <c r="FW655" s="38"/>
      <c r="FX655" s="38"/>
      <c r="FY655" s="38"/>
      <c r="FZ655" s="38"/>
      <c r="GA655" s="38"/>
      <c r="GB655" s="38"/>
      <c r="GC655" s="38"/>
      <c r="GD655" s="38"/>
      <c r="GE655" s="38"/>
      <c r="GF655" s="38"/>
      <c r="GG655" s="38"/>
      <c r="GH655" s="38"/>
      <c r="GI655" s="38"/>
      <c r="GJ655" s="38">
        <f t="shared" si="231"/>
        <v>0</v>
      </c>
      <c r="GS655">
        <v>0</v>
      </c>
      <c r="HF655">
        <v>0</v>
      </c>
      <c r="HI655" s="38">
        <f t="shared" ref="HI655:IA667" si="234">+HI619-HI635</f>
        <v>0</v>
      </c>
      <c r="HJ655" s="38">
        <f t="shared" si="234"/>
        <v>0</v>
      </c>
      <c r="HK655" s="38">
        <f t="shared" si="234"/>
        <v>0</v>
      </c>
      <c r="HL655" s="38">
        <f t="shared" si="234"/>
        <v>0</v>
      </c>
      <c r="HM655" s="38">
        <f t="shared" si="234"/>
        <v>0</v>
      </c>
      <c r="HN655" s="38">
        <f t="shared" si="234"/>
        <v>0</v>
      </c>
      <c r="HO655" s="38">
        <f t="shared" si="234"/>
        <v>0</v>
      </c>
      <c r="HP655" s="38">
        <f t="shared" si="234"/>
        <v>0</v>
      </c>
      <c r="HQ655" s="38">
        <f t="shared" si="234"/>
        <v>0</v>
      </c>
      <c r="HR655" s="38">
        <f t="shared" si="234"/>
        <v>0</v>
      </c>
      <c r="HS655" s="38">
        <f t="shared" si="234"/>
        <v>0</v>
      </c>
      <c r="HT655" s="38">
        <f t="shared" si="234"/>
        <v>0</v>
      </c>
      <c r="HU655" s="38">
        <f t="shared" si="234"/>
        <v>0</v>
      </c>
      <c r="HV655" s="38">
        <f t="shared" si="234"/>
        <v>0</v>
      </c>
      <c r="HW655" s="38">
        <f t="shared" si="234"/>
        <v>0</v>
      </c>
      <c r="HX655" s="38">
        <f t="shared" si="234"/>
        <v>0</v>
      </c>
      <c r="HY655" s="38">
        <f t="shared" si="234"/>
        <v>0</v>
      </c>
      <c r="HZ655" s="38">
        <f t="shared" si="234"/>
        <v>0</v>
      </c>
      <c r="IA655" s="38">
        <f t="shared" si="234"/>
        <v>0</v>
      </c>
    </row>
    <row r="656" spans="43:235" x14ac:dyDescent="0.25"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>
        <f t="shared" ref="BE656:BE659" si="235">+BE620-BE636</f>
        <v>0</v>
      </c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>
        <v>0</v>
      </c>
      <c r="CK656" s="42"/>
      <c r="CL656" s="42"/>
      <c r="CM656" s="42"/>
      <c r="CN656" s="42"/>
      <c r="CO656" s="38"/>
      <c r="DN656">
        <v>0</v>
      </c>
      <c r="EA656">
        <v>0</v>
      </c>
      <c r="EP656" s="38"/>
      <c r="EQ656" s="38"/>
      <c r="ER656" s="38"/>
      <c r="ES656" s="38"/>
      <c r="ET656" s="38"/>
      <c r="EU656" s="38"/>
      <c r="EV656" s="38"/>
      <c r="EW656" s="38"/>
      <c r="EX656" s="38"/>
      <c r="EY656" s="38"/>
      <c r="EZ656" s="38"/>
      <c r="FM656" s="38">
        <f t="shared" si="230"/>
        <v>0</v>
      </c>
      <c r="FN656" s="38"/>
      <c r="FO656" s="38"/>
      <c r="FP656" s="38"/>
      <c r="FQ656" s="38"/>
      <c r="FR656" s="38"/>
      <c r="FS656" s="38"/>
      <c r="FT656" s="38"/>
      <c r="FU656" s="38"/>
      <c r="FV656" s="38"/>
      <c r="FW656" s="38"/>
      <c r="FX656" s="38"/>
      <c r="FY656" s="38"/>
      <c r="FZ656" s="38"/>
      <c r="GA656" s="38"/>
      <c r="GB656" s="38"/>
      <c r="GC656" s="38"/>
      <c r="GD656" s="38"/>
      <c r="GE656" s="38"/>
      <c r="GF656" s="38"/>
      <c r="GG656" s="38"/>
      <c r="GH656" s="38"/>
      <c r="GI656" s="38"/>
      <c r="GJ656" s="38">
        <f t="shared" si="231"/>
        <v>0</v>
      </c>
      <c r="GS656">
        <v>0</v>
      </c>
      <c r="HF656">
        <v>0</v>
      </c>
      <c r="HI656" s="38">
        <f t="shared" si="234"/>
        <v>0</v>
      </c>
      <c r="HJ656" s="38">
        <f t="shared" si="234"/>
        <v>0</v>
      </c>
      <c r="HK656" s="38">
        <f t="shared" si="234"/>
        <v>0</v>
      </c>
      <c r="HL656" s="38">
        <f t="shared" si="234"/>
        <v>0</v>
      </c>
      <c r="HM656" s="38">
        <f t="shared" si="234"/>
        <v>0</v>
      </c>
      <c r="HN656" s="38">
        <f t="shared" si="234"/>
        <v>0</v>
      </c>
      <c r="HO656" s="38">
        <f t="shared" si="234"/>
        <v>0</v>
      </c>
      <c r="HP656" s="38">
        <f t="shared" si="234"/>
        <v>0</v>
      </c>
      <c r="HQ656" s="38">
        <f t="shared" si="234"/>
        <v>0</v>
      </c>
      <c r="HR656" s="38">
        <f t="shared" si="234"/>
        <v>0</v>
      </c>
      <c r="HS656" s="38">
        <f t="shared" si="234"/>
        <v>0</v>
      </c>
      <c r="HT656" s="38">
        <f t="shared" si="234"/>
        <v>0</v>
      </c>
      <c r="HU656" s="38">
        <f t="shared" si="234"/>
        <v>0</v>
      </c>
      <c r="HV656" s="38">
        <f t="shared" si="234"/>
        <v>0</v>
      </c>
      <c r="HW656" s="38">
        <f t="shared" si="234"/>
        <v>0</v>
      </c>
      <c r="HX656" s="38">
        <f t="shared" si="234"/>
        <v>0</v>
      </c>
      <c r="HY656" s="38">
        <f t="shared" si="234"/>
        <v>0</v>
      </c>
      <c r="HZ656" s="38">
        <f t="shared" si="234"/>
        <v>0</v>
      </c>
      <c r="IA656" s="38">
        <f t="shared" si="234"/>
        <v>0</v>
      </c>
    </row>
    <row r="657" spans="41:235" x14ac:dyDescent="0.25"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>
        <f t="shared" si="235"/>
        <v>0</v>
      </c>
      <c r="BT657" s="38"/>
      <c r="BU657" s="38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>
        <v>0</v>
      </c>
      <c r="CK657" s="42"/>
      <c r="CL657" s="42"/>
      <c r="CM657" s="42"/>
      <c r="CN657" s="42"/>
      <c r="CO657" s="38"/>
      <c r="CP657" t="s">
        <v>156</v>
      </c>
      <c r="CR657" t="s">
        <v>95</v>
      </c>
      <c r="DN657">
        <v>0</v>
      </c>
      <c r="EA657">
        <v>0</v>
      </c>
      <c r="EP657" s="38"/>
      <c r="EQ657" s="38"/>
      <c r="ER657" s="38"/>
      <c r="ES657" s="38"/>
      <c r="ET657" s="38"/>
      <c r="EU657" s="38"/>
      <c r="EV657" s="38"/>
      <c r="EW657" s="38"/>
      <c r="EX657" s="38"/>
      <c r="EY657" s="38"/>
      <c r="EZ657" s="38"/>
      <c r="FM657" s="38">
        <f t="shared" si="230"/>
        <v>0</v>
      </c>
      <c r="FN657" s="38"/>
      <c r="FO657" s="38"/>
      <c r="FP657" s="38"/>
      <c r="FQ657" s="38"/>
      <c r="FR657" s="38"/>
      <c r="FS657" s="38"/>
      <c r="FT657" s="38"/>
      <c r="FU657" s="38"/>
      <c r="FV657" s="38"/>
      <c r="FW657" s="38"/>
      <c r="FX657" s="38"/>
      <c r="FY657" s="38"/>
      <c r="FZ657" s="38"/>
      <c r="GA657" s="38"/>
      <c r="GB657" s="38"/>
      <c r="GC657" s="38"/>
      <c r="GD657" s="38"/>
      <c r="GE657" s="38"/>
      <c r="GF657" s="38"/>
      <c r="GG657" s="38"/>
      <c r="GH657" s="38"/>
      <c r="GI657" s="38"/>
      <c r="GJ657" s="38">
        <f t="shared" ref="GJ657:GJ662" si="236">+GJ621-GJ637</f>
        <v>0</v>
      </c>
      <c r="GS657">
        <v>0</v>
      </c>
      <c r="HF657">
        <v>0</v>
      </c>
      <c r="HI657" s="38">
        <f t="shared" si="234"/>
        <v>0</v>
      </c>
      <c r="HJ657" s="38">
        <f t="shared" si="234"/>
        <v>0</v>
      </c>
      <c r="HK657" s="38">
        <f t="shared" si="234"/>
        <v>0</v>
      </c>
      <c r="HL657" s="38">
        <f t="shared" si="234"/>
        <v>0</v>
      </c>
      <c r="HM657" s="38">
        <f t="shared" si="234"/>
        <v>0</v>
      </c>
      <c r="HN657" s="38">
        <f t="shared" si="234"/>
        <v>0</v>
      </c>
      <c r="HO657" s="38">
        <f t="shared" si="234"/>
        <v>0</v>
      </c>
      <c r="HP657" s="38">
        <f t="shared" si="234"/>
        <v>0</v>
      </c>
      <c r="HQ657" s="38">
        <f t="shared" si="234"/>
        <v>0</v>
      </c>
      <c r="HR657" s="38">
        <f t="shared" si="234"/>
        <v>0</v>
      </c>
      <c r="HS657" s="38">
        <f t="shared" si="234"/>
        <v>0</v>
      </c>
      <c r="HT657" s="38">
        <f t="shared" si="234"/>
        <v>0</v>
      </c>
      <c r="HU657" s="38">
        <f t="shared" si="234"/>
        <v>0</v>
      </c>
      <c r="HV657" s="38">
        <f t="shared" si="234"/>
        <v>0</v>
      </c>
      <c r="HW657" s="38">
        <f t="shared" si="234"/>
        <v>0</v>
      </c>
      <c r="HX657" s="38">
        <f t="shared" si="234"/>
        <v>0</v>
      </c>
      <c r="HY657" s="38">
        <f t="shared" si="234"/>
        <v>0</v>
      </c>
      <c r="HZ657" s="38">
        <f t="shared" si="234"/>
        <v>0</v>
      </c>
      <c r="IA657" s="38">
        <f t="shared" si="234"/>
        <v>0</v>
      </c>
    </row>
    <row r="658" spans="41:235" x14ac:dyDescent="0.25">
      <c r="AO658" t="s">
        <v>168</v>
      </c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>
        <f t="shared" si="235"/>
        <v>0</v>
      </c>
      <c r="BT658" s="38"/>
      <c r="BU658" s="38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>
        <v>0</v>
      </c>
      <c r="CK658" s="42"/>
      <c r="CL658" s="42"/>
      <c r="CM658" s="42"/>
      <c r="CN658" s="42"/>
      <c r="CO658" s="38"/>
      <c r="CP658" t="s">
        <v>77</v>
      </c>
      <c r="CR658" t="s">
        <v>106</v>
      </c>
      <c r="CS658" t="s">
        <v>96</v>
      </c>
      <c r="CT658" t="s">
        <v>72</v>
      </c>
      <c r="CU658" t="s">
        <v>43</v>
      </c>
      <c r="CV658" t="s">
        <v>61</v>
      </c>
      <c r="CW658" t="s">
        <v>97</v>
      </c>
      <c r="CX658" t="s">
        <v>113</v>
      </c>
      <c r="CY658" t="s">
        <v>68</v>
      </c>
      <c r="CZ658" t="s">
        <v>98</v>
      </c>
      <c r="DA658" t="s">
        <v>99</v>
      </c>
      <c r="DB658" t="s">
        <v>63</v>
      </c>
      <c r="DC658" t="s">
        <v>76</v>
      </c>
      <c r="DN658">
        <v>0</v>
      </c>
      <c r="EA658">
        <v>0</v>
      </c>
      <c r="FM658" s="38">
        <f t="shared" ref="ED658:FM679" si="237">+FM622-FM638</f>
        <v>0</v>
      </c>
      <c r="FN658" s="38"/>
      <c r="FO658" s="38"/>
      <c r="FP658" s="38"/>
      <c r="FQ658" s="38"/>
      <c r="FR658" s="38"/>
      <c r="FS658" s="38"/>
      <c r="FT658" s="38"/>
      <c r="FU658" s="38"/>
      <c r="FV658" s="38"/>
      <c r="FW658" s="38"/>
      <c r="FX658" s="38"/>
      <c r="FY658" s="38"/>
      <c r="FZ658" s="38"/>
      <c r="GA658" s="38"/>
      <c r="GB658" s="38"/>
      <c r="GC658" s="38"/>
      <c r="GD658" s="38"/>
      <c r="GE658" s="38"/>
      <c r="GF658" s="38"/>
      <c r="GG658" s="38"/>
      <c r="GH658" s="38"/>
      <c r="GI658" s="38"/>
      <c r="GJ658" s="38">
        <f t="shared" si="236"/>
        <v>0</v>
      </c>
      <c r="GS658">
        <v>0</v>
      </c>
      <c r="HF658">
        <v>0</v>
      </c>
      <c r="HI658" s="38">
        <f t="shared" si="234"/>
        <v>0</v>
      </c>
      <c r="HJ658" s="38">
        <f t="shared" si="234"/>
        <v>0</v>
      </c>
      <c r="HK658" s="38">
        <f t="shared" si="234"/>
        <v>0</v>
      </c>
      <c r="HL658" s="38">
        <f t="shared" si="234"/>
        <v>0</v>
      </c>
      <c r="HM658" s="38">
        <f t="shared" si="234"/>
        <v>0</v>
      </c>
      <c r="HN658" s="38">
        <f t="shared" si="234"/>
        <v>0</v>
      </c>
      <c r="HO658" s="38">
        <f t="shared" si="234"/>
        <v>0</v>
      </c>
      <c r="HP658" s="38">
        <f t="shared" si="234"/>
        <v>0</v>
      </c>
      <c r="HQ658" s="38">
        <f t="shared" si="234"/>
        <v>0</v>
      </c>
      <c r="HR658" s="38">
        <f t="shared" si="234"/>
        <v>0</v>
      </c>
      <c r="HS658" s="38">
        <f t="shared" si="234"/>
        <v>0</v>
      </c>
      <c r="HT658" s="38">
        <f t="shared" si="234"/>
        <v>0</v>
      </c>
      <c r="HU658" s="38">
        <f t="shared" si="234"/>
        <v>0</v>
      </c>
      <c r="HV658" s="38">
        <f t="shared" si="234"/>
        <v>0</v>
      </c>
      <c r="HW658" s="38">
        <f t="shared" si="234"/>
        <v>0</v>
      </c>
      <c r="HX658" s="38">
        <f t="shared" si="234"/>
        <v>0</v>
      </c>
      <c r="HY658" s="38">
        <f t="shared" si="234"/>
        <v>0</v>
      </c>
      <c r="HZ658" s="38">
        <f t="shared" si="234"/>
        <v>0</v>
      </c>
      <c r="IA658" s="38">
        <f t="shared" si="234"/>
        <v>0</v>
      </c>
    </row>
    <row r="659" spans="41:235" x14ac:dyDescent="0.25"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>
        <f t="shared" si="235"/>
        <v>0</v>
      </c>
      <c r="BT659" s="38"/>
      <c r="BU659" s="38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>
        <v>0</v>
      </c>
      <c r="CK659" s="42"/>
      <c r="CL659" s="42"/>
      <c r="CM659" s="42"/>
      <c r="CN659" s="42"/>
      <c r="CO659" s="38"/>
      <c r="CP659" t="s">
        <v>93</v>
      </c>
      <c r="CQ659" t="s">
        <v>78</v>
      </c>
      <c r="CR659" s="38">
        <v>0</v>
      </c>
      <c r="CS659" s="38">
        <v>0</v>
      </c>
      <c r="CT659" s="38">
        <v>0</v>
      </c>
      <c r="CU659" s="38">
        <v>0</v>
      </c>
      <c r="CV659" s="38">
        <v>0</v>
      </c>
      <c r="CW659" s="38">
        <v>0</v>
      </c>
      <c r="CX659" s="38">
        <v>0</v>
      </c>
      <c r="CY659" s="38">
        <v>0</v>
      </c>
      <c r="CZ659" s="38">
        <v>0</v>
      </c>
      <c r="DA659" s="38">
        <v>0</v>
      </c>
      <c r="DB659" s="38">
        <v>0</v>
      </c>
      <c r="DC659" s="38">
        <v>0</v>
      </c>
      <c r="DN659">
        <v>0</v>
      </c>
      <c r="EA659">
        <v>0</v>
      </c>
      <c r="FA659" s="38">
        <f t="shared" si="230"/>
        <v>0</v>
      </c>
      <c r="FM659" s="38">
        <f t="shared" ref="ED659:FM683" si="238">+FM623-FM639</f>
        <v>0</v>
      </c>
      <c r="FN659" s="38"/>
      <c r="FO659" s="38"/>
      <c r="FP659" s="38"/>
      <c r="FQ659" s="38"/>
      <c r="FR659" s="38"/>
      <c r="FS659" s="38"/>
      <c r="FT659" s="38"/>
      <c r="FU659" s="38"/>
      <c r="FV659" s="38"/>
      <c r="FW659" s="38"/>
      <c r="FX659" s="38"/>
      <c r="FY659" s="38"/>
      <c r="FZ659" s="38"/>
      <c r="GA659" s="38"/>
      <c r="GB659" s="38"/>
      <c r="GC659" s="38"/>
      <c r="GD659" s="38"/>
      <c r="GE659" s="38"/>
      <c r="GF659" s="38"/>
      <c r="GG659" s="38"/>
      <c r="GH659" s="38"/>
      <c r="GI659" s="38"/>
      <c r="GJ659" s="38">
        <f t="shared" si="236"/>
        <v>0</v>
      </c>
      <c r="GS659">
        <v>0</v>
      </c>
      <c r="HF659">
        <v>0</v>
      </c>
      <c r="HI659" s="38">
        <f t="shared" si="234"/>
        <v>0</v>
      </c>
      <c r="HJ659" s="38">
        <f t="shared" si="234"/>
        <v>0</v>
      </c>
      <c r="HK659" s="38">
        <f t="shared" si="234"/>
        <v>0</v>
      </c>
      <c r="HL659" s="38">
        <f t="shared" si="234"/>
        <v>0</v>
      </c>
      <c r="HM659" s="38">
        <f t="shared" si="234"/>
        <v>0</v>
      </c>
      <c r="HN659" s="38">
        <f t="shared" si="234"/>
        <v>0</v>
      </c>
      <c r="HO659" s="38">
        <f t="shared" si="234"/>
        <v>0</v>
      </c>
      <c r="HP659" s="38">
        <f t="shared" si="234"/>
        <v>0</v>
      </c>
      <c r="HQ659" s="38">
        <f t="shared" si="234"/>
        <v>0</v>
      </c>
      <c r="HR659" s="38">
        <f t="shared" si="234"/>
        <v>0</v>
      </c>
      <c r="HS659" s="38">
        <f t="shared" si="234"/>
        <v>0</v>
      </c>
      <c r="HT659" s="38">
        <f t="shared" si="234"/>
        <v>0</v>
      </c>
      <c r="HU659" s="38">
        <f t="shared" si="234"/>
        <v>0</v>
      </c>
      <c r="HV659" s="38">
        <f t="shared" si="234"/>
        <v>0</v>
      </c>
      <c r="HW659" s="38">
        <f t="shared" si="234"/>
        <v>0</v>
      </c>
      <c r="HX659" s="38">
        <f t="shared" si="234"/>
        <v>0</v>
      </c>
      <c r="HY659" s="38">
        <f t="shared" si="234"/>
        <v>0</v>
      </c>
      <c r="HZ659" s="38">
        <f t="shared" si="234"/>
        <v>0</v>
      </c>
      <c r="IA659" s="38">
        <f t="shared" si="234"/>
        <v>0</v>
      </c>
    </row>
    <row r="660" spans="41:235" x14ac:dyDescent="0.25"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>
        <f t="shared" ref="BE660:BE663" si="239">+BE624-BE640</f>
        <v>0</v>
      </c>
      <c r="BT660" s="38"/>
      <c r="BU660" s="38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>
        <v>0</v>
      </c>
      <c r="CK660" s="42"/>
      <c r="CL660" s="42"/>
      <c r="CM660" s="42"/>
      <c r="CN660" s="42"/>
      <c r="CO660" s="38"/>
      <c r="CQ660" t="s">
        <v>81</v>
      </c>
      <c r="CR660" s="38">
        <v>0</v>
      </c>
      <c r="CS660" s="38">
        <v>0</v>
      </c>
      <c r="CT660" s="38">
        <v>0</v>
      </c>
      <c r="CU660" s="38">
        <v>0</v>
      </c>
      <c r="CV660" s="38">
        <v>0</v>
      </c>
      <c r="CW660" s="38">
        <v>0</v>
      </c>
      <c r="CX660" s="38">
        <v>0</v>
      </c>
      <c r="CY660" s="38">
        <v>0</v>
      </c>
      <c r="CZ660" s="38">
        <v>0</v>
      </c>
      <c r="DA660" s="38">
        <v>0</v>
      </c>
      <c r="DB660" s="38">
        <v>0</v>
      </c>
      <c r="DC660" s="38">
        <v>0</v>
      </c>
      <c r="DN660">
        <v>0</v>
      </c>
      <c r="EA660">
        <v>0</v>
      </c>
      <c r="EO660" s="38">
        <f t="shared" si="230"/>
        <v>0</v>
      </c>
      <c r="FA660" s="38">
        <f t="shared" si="230"/>
        <v>0</v>
      </c>
      <c r="FM660" s="38">
        <f t="shared" si="238"/>
        <v>0</v>
      </c>
      <c r="FN660" s="38"/>
      <c r="FO660" s="38"/>
      <c r="FP660" s="38"/>
      <c r="FQ660" s="38"/>
      <c r="FR660" s="38"/>
      <c r="FS660" s="38"/>
      <c r="FT660" s="38"/>
      <c r="FU660" s="38"/>
      <c r="FV660" s="38"/>
      <c r="FW660" s="38"/>
      <c r="FX660" s="38"/>
      <c r="FY660" s="38"/>
      <c r="FZ660" s="38"/>
      <c r="GA660" s="38"/>
      <c r="GB660" s="38"/>
      <c r="GC660" s="38"/>
      <c r="GD660" s="38"/>
      <c r="GE660" s="38"/>
      <c r="GF660" s="38"/>
      <c r="GG660" s="38"/>
      <c r="GH660" s="38"/>
      <c r="GI660" s="38"/>
      <c r="GJ660" s="38">
        <f t="shared" si="236"/>
        <v>0</v>
      </c>
      <c r="GS660">
        <v>0</v>
      </c>
      <c r="HF660">
        <v>0</v>
      </c>
      <c r="HI660" s="38">
        <f t="shared" si="234"/>
        <v>0</v>
      </c>
      <c r="HJ660" s="38">
        <f t="shared" si="234"/>
        <v>0</v>
      </c>
      <c r="HK660" s="38">
        <f t="shared" si="234"/>
        <v>0</v>
      </c>
      <c r="HL660" s="38">
        <f t="shared" si="234"/>
        <v>0</v>
      </c>
      <c r="HM660" s="38">
        <f t="shared" si="234"/>
        <v>0</v>
      </c>
      <c r="HN660" s="38">
        <f t="shared" si="234"/>
        <v>0</v>
      </c>
      <c r="HO660" s="38">
        <f t="shared" si="234"/>
        <v>0</v>
      </c>
      <c r="HP660" s="38">
        <f t="shared" si="234"/>
        <v>0</v>
      </c>
      <c r="HQ660" s="38">
        <f t="shared" si="234"/>
        <v>0</v>
      </c>
      <c r="HR660" s="38">
        <f t="shared" si="234"/>
        <v>0</v>
      </c>
      <c r="HS660" s="38">
        <f t="shared" si="234"/>
        <v>0</v>
      </c>
      <c r="HT660" s="38">
        <f t="shared" si="234"/>
        <v>0</v>
      </c>
      <c r="HU660" s="38">
        <f t="shared" si="234"/>
        <v>0</v>
      </c>
      <c r="HV660" s="38">
        <f t="shared" si="234"/>
        <v>0</v>
      </c>
      <c r="HW660" s="38">
        <f t="shared" si="234"/>
        <v>0</v>
      </c>
      <c r="HX660" s="38">
        <f t="shared" si="234"/>
        <v>0</v>
      </c>
      <c r="HY660" s="38">
        <f t="shared" si="234"/>
        <v>0</v>
      </c>
      <c r="HZ660" s="38">
        <f t="shared" si="234"/>
        <v>0</v>
      </c>
      <c r="IA660" s="38">
        <f t="shared" si="234"/>
        <v>0</v>
      </c>
    </row>
    <row r="661" spans="41:235" x14ac:dyDescent="0.25"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>
        <f t="shared" si="239"/>
        <v>0</v>
      </c>
      <c r="BT661" s="38"/>
      <c r="BU661" s="38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>
        <v>0</v>
      </c>
      <c r="CK661" s="42"/>
      <c r="CL661" s="42"/>
      <c r="CM661" s="42"/>
      <c r="CN661" s="42"/>
      <c r="CO661" s="38"/>
      <c r="CQ661" t="s">
        <v>83</v>
      </c>
      <c r="CR661" s="38">
        <v>0</v>
      </c>
      <c r="CS661" s="38">
        <v>0</v>
      </c>
      <c r="CT661" s="38">
        <v>0</v>
      </c>
      <c r="CU661" s="38">
        <v>0</v>
      </c>
      <c r="CV661" s="38">
        <v>0</v>
      </c>
      <c r="CW661" s="38">
        <v>0</v>
      </c>
      <c r="CX661" s="38">
        <v>0</v>
      </c>
      <c r="CY661" s="38">
        <v>0</v>
      </c>
      <c r="CZ661" s="38">
        <v>0</v>
      </c>
      <c r="DA661" s="38">
        <v>0</v>
      </c>
      <c r="DB661" s="38">
        <v>0</v>
      </c>
      <c r="DC661" s="38">
        <v>0</v>
      </c>
      <c r="DN661">
        <v>0</v>
      </c>
      <c r="EA661">
        <v>0</v>
      </c>
      <c r="EO661" s="38">
        <f t="shared" si="230"/>
        <v>0</v>
      </c>
      <c r="FA661" s="38">
        <f t="shared" si="230"/>
        <v>0</v>
      </c>
      <c r="FM661" s="38">
        <f t="shared" si="238"/>
        <v>0</v>
      </c>
      <c r="FN661" s="38"/>
      <c r="FO661" s="38"/>
      <c r="FP661" s="38"/>
      <c r="FQ661" s="38"/>
      <c r="FR661" s="38"/>
      <c r="FS661" s="38"/>
      <c r="FT661" s="38"/>
      <c r="FU661" s="38"/>
      <c r="FV661" s="38"/>
      <c r="FW661" s="38"/>
      <c r="FX661" s="38"/>
      <c r="FY661" s="38"/>
      <c r="FZ661" s="38"/>
      <c r="GA661" s="38"/>
      <c r="GB661" s="38"/>
      <c r="GC661" s="38"/>
      <c r="GD661" s="38"/>
      <c r="GE661" s="38"/>
      <c r="GF661" s="38"/>
      <c r="GG661" s="38"/>
      <c r="GH661" s="38"/>
      <c r="GI661" s="38"/>
      <c r="GJ661" s="38">
        <f t="shared" si="236"/>
        <v>0</v>
      </c>
      <c r="GS661">
        <v>0</v>
      </c>
      <c r="HF661">
        <v>0</v>
      </c>
      <c r="HI661" s="38">
        <f t="shared" si="234"/>
        <v>0</v>
      </c>
      <c r="HJ661" s="38">
        <f t="shared" si="234"/>
        <v>0</v>
      </c>
      <c r="HK661" s="38">
        <f t="shared" si="234"/>
        <v>0</v>
      </c>
      <c r="HL661" s="38">
        <f t="shared" si="234"/>
        <v>0</v>
      </c>
      <c r="HM661" s="38">
        <f t="shared" si="234"/>
        <v>0</v>
      </c>
      <c r="HN661" s="38">
        <f t="shared" si="234"/>
        <v>0</v>
      </c>
      <c r="HO661" s="38">
        <f t="shared" si="234"/>
        <v>0</v>
      </c>
      <c r="HP661" s="38">
        <f t="shared" si="234"/>
        <v>0</v>
      </c>
      <c r="HQ661" s="38">
        <f t="shared" si="234"/>
        <v>0</v>
      </c>
      <c r="HR661" s="38">
        <f t="shared" si="234"/>
        <v>0</v>
      </c>
      <c r="HS661" s="38">
        <f t="shared" si="234"/>
        <v>0</v>
      </c>
      <c r="HT661" s="38">
        <f t="shared" si="234"/>
        <v>0</v>
      </c>
      <c r="HU661" s="38">
        <f t="shared" si="234"/>
        <v>0</v>
      </c>
      <c r="HV661" s="38">
        <f t="shared" si="234"/>
        <v>0</v>
      </c>
      <c r="HW661" s="38">
        <f t="shared" si="234"/>
        <v>0</v>
      </c>
      <c r="HX661" s="38">
        <f t="shared" si="234"/>
        <v>0</v>
      </c>
      <c r="HY661" s="38">
        <f t="shared" si="234"/>
        <v>0</v>
      </c>
      <c r="HZ661" s="38">
        <f t="shared" si="234"/>
        <v>0</v>
      </c>
      <c r="IA661" s="38">
        <f t="shared" si="234"/>
        <v>0</v>
      </c>
    </row>
    <row r="662" spans="41:235" x14ac:dyDescent="0.25"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>
        <f t="shared" si="239"/>
        <v>0</v>
      </c>
      <c r="BT662" s="38"/>
      <c r="BU662" s="38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>
        <v>0</v>
      </c>
      <c r="CK662" s="42"/>
      <c r="CL662" s="42"/>
      <c r="CM662" s="42"/>
      <c r="CN662" s="42"/>
      <c r="CO662" s="38"/>
      <c r="CQ662" t="s">
        <v>84</v>
      </c>
      <c r="CR662" s="38">
        <v>0</v>
      </c>
      <c r="CS662" s="38">
        <v>0</v>
      </c>
      <c r="CT662" s="38">
        <v>0</v>
      </c>
      <c r="CU662" s="38">
        <v>0</v>
      </c>
      <c r="CV662" s="38">
        <v>0</v>
      </c>
      <c r="CW662" s="38">
        <v>0</v>
      </c>
      <c r="CX662" s="38">
        <v>0</v>
      </c>
      <c r="CY662" s="38">
        <v>0</v>
      </c>
      <c r="CZ662" s="38">
        <v>0</v>
      </c>
      <c r="DA662" s="38">
        <v>0</v>
      </c>
      <c r="DB662" s="38">
        <v>0</v>
      </c>
      <c r="DC662" s="38">
        <v>0</v>
      </c>
      <c r="DN662">
        <v>0</v>
      </c>
      <c r="EA662">
        <v>0</v>
      </c>
      <c r="EO662" s="38">
        <f t="shared" si="230"/>
        <v>0</v>
      </c>
      <c r="FA662" s="38">
        <f t="shared" si="230"/>
        <v>0</v>
      </c>
      <c r="FM662" s="38">
        <f t="shared" si="238"/>
        <v>0</v>
      </c>
      <c r="FN662" s="38"/>
      <c r="FO662" s="38"/>
      <c r="FP662" s="38"/>
      <c r="FQ662" s="38"/>
      <c r="FR662" s="38"/>
      <c r="FS662" s="38"/>
      <c r="FT662" s="38"/>
      <c r="FU662" s="38"/>
      <c r="FV662" s="38"/>
      <c r="FW662" s="38"/>
      <c r="FX662" s="38"/>
      <c r="FY662" s="38"/>
      <c r="FZ662" s="38"/>
      <c r="GA662" s="38"/>
      <c r="GB662" s="38"/>
      <c r="GC662" s="38"/>
      <c r="GD662" s="38"/>
      <c r="GE662" s="38"/>
      <c r="GF662" s="38"/>
      <c r="GG662" s="38"/>
      <c r="GH662" s="38"/>
      <c r="GI662" s="38"/>
      <c r="GJ662" s="38">
        <f t="shared" si="236"/>
        <v>0</v>
      </c>
      <c r="GS662">
        <v>0</v>
      </c>
      <c r="HF662">
        <v>0</v>
      </c>
      <c r="HI662" s="38">
        <f t="shared" si="234"/>
        <v>0</v>
      </c>
      <c r="HJ662" s="38">
        <f t="shared" si="234"/>
        <v>0</v>
      </c>
      <c r="HK662" s="38">
        <f t="shared" si="234"/>
        <v>0</v>
      </c>
      <c r="HL662" s="38">
        <f t="shared" si="234"/>
        <v>0</v>
      </c>
      <c r="HM662" s="38">
        <f t="shared" si="234"/>
        <v>0</v>
      </c>
      <c r="HN662" s="38">
        <f t="shared" si="234"/>
        <v>0</v>
      </c>
      <c r="HO662" s="38">
        <f t="shared" si="234"/>
        <v>0</v>
      </c>
      <c r="HP662" s="38">
        <f t="shared" si="234"/>
        <v>0</v>
      </c>
      <c r="HQ662" s="38">
        <f t="shared" si="234"/>
        <v>0</v>
      </c>
      <c r="HR662" s="38">
        <f t="shared" si="234"/>
        <v>0</v>
      </c>
      <c r="HS662" s="38">
        <f t="shared" si="234"/>
        <v>0</v>
      </c>
      <c r="HT662" s="38">
        <f t="shared" si="234"/>
        <v>0</v>
      </c>
      <c r="HU662" s="38">
        <f t="shared" si="234"/>
        <v>0</v>
      </c>
      <c r="HV662" s="38">
        <f t="shared" si="234"/>
        <v>0</v>
      </c>
      <c r="HW662" s="38">
        <f t="shared" si="234"/>
        <v>0</v>
      </c>
      <c r="HX662" s="38">
        <f t="shared" si="234"/>
        <v>0</v>
      </c>
      <c r="HY662" s="38">
        <f t="shared" si="234"/>
        <v>0</v>
      </c>
      <c r="HZ662" s="38">
        <f t="shared" si="234"/>
        <v>0</v>
      </c>
      <c r="IA662" s="38">
        <f t="shared" si="234"/>
        <v>0</v>
      </c>
    </row>
    <row r="663" spans="41:235" x14ac:dyDescent="0.25"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>
        <f t="shared" si="239"/>
        <v>0</v>
      </c>
      <c r="BT663" s="38"/>
      <c r="BU663" s="38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>
        <v>0</v>
      </c>
      <c r="CK663" s="42"/>
      <c r="CL663" s="42"/>
      <c r="CM663" s="42"/>
      <c r="CN663" s="42"/>
      <c r="CO663" s="38"/>
      <c r="CQ663" t="s">
        <v>85</v>
      </c>
      <c r="CR663" s="38">
        <v>0</v>
      </c>
      <c r="CS663" s="38">
        <v>0</v>
      </c>
      <c r="CT663" s="38">
        <v>0</v>
      </c>
      <c r="CU663" s="38">
        <v>0</v>
      </c>
      <c r="CV663" s="38">
        <v>0</v>
      </c>
      <c r="CW663" s="38">
        <v>0</v>
      </c>
      <c r="CX663" s="38">
        <v>0</v>
      </c>
      <c r="CY663" s="38">
        <v>0</v>
      </c>
      <c r="CZ663" s="38">
        <v>0</v>
      </c>
      <c r="DA663" s="38">
        <v>0</v>
      </c>
      <c r="DB663" s="38">
        <v>0</v>
      </c>
      <c r="DC663" s="38">
        <v>0</v>
      </c>
      <c r="DN663">
        <v>0</v>
      </c>
      <c r="DQ663" s="38"/>
      <c r="DR663" s="38"/>
      <c r="DS663" s="38"/>
      <c r="DT663" s="38"/>
      <c r="DU663" s="38"/>
      <c r="DV663" s="38"/>
      <c r="DW663" s="38"/>
      <c r="DX663" s="38"/>
      <c r="DY663" s="38"/>
      <c r="DZ663" s="38"/>
      <c r="EA663" s="38">
        <v>0</v>
      </c>
      <c r="EB663" s="38"/>
      <c r="EO663" s="38">
        <f t="shared" si="230"/>
        <v>0</v>
      </c>
      <c r="FA663" s="38">
        <f t="shared" si="237"/>
        <v>0</v>
      </c>
      <c r="FM663" s="38">
        <f t="shared" ref="ED663:FM684" si="240">+FM627-FM643</f>
        <v>0</v>
      </c>
      <c r="FN663" s="38"/>
      <c r="FO663" s="38"/>
      <c r="FP663" s="38"/>
      <c r="FQ663" s="38"/>
      <c r="FR663" s="38"/>
      <c r="FS663" s="38"/>
      <c r="FT663" s="38"/>
      <c r="FU663" s="38"/>
      <c r="FV663" s="38"/>
      <c r="FW663" s="38"/>
      <c r="FX663" s="38"/>
      <c r="FY663" s="38"/>
      <c r="FZ663" s="38"/>
      <c r="GA663" s="38"/>
      <c r="GB663" s="38"/>
      <c r="GC663" s="38"/>
      <c r="GD663" s="38"/>
      <c r="GE663" s="38"/>
      <c r="GF663" s="38"/>
      <c r="GG663" s="38"/>
      <c r="GH663" s="38"/>
      <c r="GI663" s="38"/>
      <c r="GJ663" s="38">
        <f t="shared" ref="GJ663" si="241">+GJ627-GJ643</f>
        <v>0</v>
      </c>
      <c r="GS663">
        <v>0</v>
      </c>
      <c r="HF663">
        <v>0</v>
      </c>
      <c r="HI663" s="38">
        <f t="shared" si="234"/>
        <v>0</v>
      </c>
      <c r="HJ663" s="38">
        <f t="shared" si="234"/>
        <v>0</v>
      </c>
      <c r="HK663" s="38">
        <f t="shared" si="234"/>
        <v>0</v>
      </c>
      <c r="HL663" s="38">
        <f t="shared" si="234"/>
        <v>0</v>
      </c>
      <c r="HM663" s="38">
        <f t="shared" si="234"/>
        <v>0</v>
      </c>
      <c r="HN663" s="38">
        <f t="shared" si="234"/>
        <v>0</v>
      </c>
      <c r="HO663" s="38">
        <f t="shared" si="234"/>
        <v>0</v>
      </c>
      <c r="HP663" s="38">
        <f t="shared" si="234"/>
        <v>0</v>
      </c>
      <c r="HQ663" s="38">
        <f t="shared" si="234"/>
        <v>0</v>
      </c>
      <c r="HR663" s="38">
        <f t="shared" si="234"/>
        <v>0</v>
      </c>
      <c r="HS663" s="38">
        <f t="shared" si="234"/>
        <v>0</v>
      </c>
      <c r="HT663" s="38">
        <f t="shared" si="234"/>
        <v>0</v>
      </c>
      <c r="HU663" s="38">
        <f t="shared" si="234"/>
        <v>0</v>
      </c>
      <c r="HV663" s="38">
        <f t="shared" si="234"/>
        <v>0</v>
      </c>
      <c r="HW663" s="38">
        <f t="shared" si="234"/>
        <v>0</v>
      </c>
      <c r="HX663" s="38">
        <f t="shared" si="234"/>
        <v>0</v>
      </c>
      <c r="HY663" s="38">
        <f t="shared" si="234"/>
        <v>0</v>
      </c>
      <c r="HZ663" s="38">
        <f t="shared" si="234"/>
        <v>0</v>
      </c>
      <c r="IA663" s="38">
        <f t="shared" si="234"/>
        <v>0</v>
      </c>
    </row>
    <row r="664" spans="41:235" x14ac:dyDescent="0.25"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>
        <f t="shared" ref="BE664:BE667" si="242">+BE628-BE644</f>
        <v>0</v>
      </c>
      <c r="BT664" s="38"/>
      <c r="BU664" s="38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>
        <v>0</v>
      </c>
      <c r="CK664" s="42"/>
      <c r="CL664" s="42"/>
      <c r="CM664" s="42"/>
      <c r="CN664" s="42"/>
      <c r="CO664" s="38"/>
      <c r="CQ664" t="s">
        <v>86</v>
      </c>
      <c r="CR664" s="38">
        <v>0</v>
      </c>
      <c r="CS664" s="38">
        <v>0</v>
      </c>
      <c r="CT664" s="38">
        <v>0</v>
      </c>
      <c r="CU664" s="38">
        <v>0</v>
      </c>
      <c r="CV664" s="38">
        <v>0</v>
      </c>
      <c r="CW664" s="38">
        <v>0</v>
      </c>
      <c r="CX664" s="38">
        <v>0</v>
      </c>
      <c r="CY664" s="38">
        <v>0</v>
      </c>
      <c r="CZ664" s="38">
        <v>0</v>
      </c>
      <c r="DA664" s="38">
        <v>0</v>
      </c>
      <c r="DB664" s="38">
        <v>0</v>
      </c>
      <c r="DC664" s="38">
        <v>0</v>
      </c>
      <c r="DN664">
        <v>0</v>
      </c>
      <c r="DQ664" s="38"/>
      <c r="DR664" s="38"/>
      <c r="DS664" s="38"/>
      <c r="DT664" s="38"/>
      <c r="DU664" s="38"/>
      <c r="DV664" s="38"/>
      <c r="DW664" s="38"/>
      <c r="DX664" s="38"/>
      <c r="DY664" s="38"/>
      <c r="DZ664" s="38"/>
      <c r="EA664" s="38">
        <v>0</v>
      </c>
      <c r="EB664" s="38"/>
      <c r="EO664" s="38">
        <f t="shared" si="237"/>
        <v>0</v>
      </c>
      <c r="FA664" s="38">
        <f t="shared" si="238"/>
        <v>0</v>
      </c>
      <c r="FM664" s="38">
        <f t="shared" ref="ED664:FM687" si="243">+FM628-FM644</f>
        <v>0</v>
      </c>
      <c r="FN664" s="38"/>
      <c r="FO664" s="38"/>
      <c r="FP664" s="38"/>
      <c r="FQ664" s="38"/>
      <c r="FR664" s="38"/>
      <c r="FS664" s="38"/>
      <c r="FT664" s="38"/>
      <c r="FU664" s="38"/>
      <c r="FV664" s="38"/>
      <c r="FW664" s="38"/>
      <c r="FX664" s="38"/>
      <c r="FY664" s="38"/>
      <c r="FZ664" s="38"/>
      <c r="GA664" s="38"/>
      <c r="GB664" s="38"/>
      <c r="GC664" s="38"/>
      <c r="GD664" s="38"/>
      <c r="GE664" s="38"/>
      <c r="GF664" s="38"/>
      <c r="GG664" s="38"/>
      <c r="GH664" s="38"/>
      <c r="GI664" s="38"/>
      <c r="GJ664" s="38">
        <f t="shared" ref="GJ664:GJ667" si="244">+GJ628-GJ644</f>
        <v>0</v>
      </c>
      <c r="GS664">
        <v>0</v>
      </c>
      <c r="HF664">
        <v>0</v>
      </c>
      <c r="HI664" s="38">
        <f t="shared" si="234"/>
        <v>0</v>
      </c>
      <c r="HJ664" s="38">
        <f t="shared" si="234"/>
        <v>0</v>
      </c>
      <c r="HK664" s="38">
        <f t="shared" si="234"/>
        <v>0</v>
      </c>
      <c r="HL664" s="38">
        <f t="shared" si="234"/>
        <v>0</v>
      </c>
      <c r="HM664" s="38">
        <f t="shared" si="234"/>
        <v>0</v>
      </c>
      <c r="HN664" s="38">
        <f t="shared" si="234"/>
        <v>0</v>
      </c>
      <c r="HO664" s="38">
        <f t="shared" si="234"/>
        <v>0</v>
      </c>
      <c r="HP664" s="38">
        <f t="shared" si="234"/>
        <v>0</v>
      </c>
      <c r="HQ664" s="38">
        <f t="shared" si="234"/>
        <v>0</v>
      </c>
      <c r="HR664" s="38">
        <f t="shared" si="234"/>
        <v>0</v>
      </c>
      <c r="HS664" s="38">
        <f t="shared" si="234"/>
        <v>0</v>
      </c>
      <c r="HT664" s="38">
        <f t="shared" si="234"/>
        <v>0</v>
      </c>
      <c r="HU664" s="38">
        <f t="shared" si="234"/>
        <v>0</v>
      </c>
      <c r="HV664" s="38">
        <f t="shared" si="234"/>
        <v>0</v>
      </c>
      <c r="HW664" s="38">
        <f t="shared" si="234"/>
        <v>0</v>
      </c>
      <c r="HX664" s="38">
        <f t="shared" si="234"/>
        <v>0</v>
      </c>
      <c r="HY664" s="38">
        <f t="shared" si="234"/>
        <v>0</v>
      </c>
      <c r="HZ664" s="38">
        <f t="shared" si="234"/>
        <v>0</v>
      </c>
      <c r="IA664" s="38">
        <f t="shared" si="234"/>
        <v>0</v>
      </c>
    </row>
    <row r="665" spans="41:235" x14ac:dyDescent="0.25"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>
        <f t="shared" si="242"/>
        <v>0</v>
      </c>
      <c r="BT665" s="38"/>
      <c r="CJ665">
        <v>0.88729770379452644</v>
      </c>
      <c r="CO665" s="38"/>
      <c r="CQ665" t="s">
        <v>87</v>
      </c>
      <c r="CR665" s="38">
        <v>0</v>
      </c>
      <c r="CS665" s="38">
        <v>0</v>
      </c>
      <c r="CT665" s="38">
        <v>0</v>
      </c>
      <c r="CU665" s="38">
        <v>0</v>
      </c>
      <c r="CV665" s="38">
        <v>0</v>
      </c>
      <c r="CW665" s="38">
        <v>0</v>
      </c>
      <c r="CX665" s="38">
        <v>0</v>
      </c>
      <c r="CY665" s="38">
        <v>0</v>
      </c>
      <c r="CZ665" s="38">
        <v>0</v>
      </c>
      <c r="DA665" s="38">
        <v>0</v>
      </c>
      <c r="DB665" s="38">
        <v>0</v>
      </c>
      <c r="DC665" s="38">
        <v>0</v>
      </c>
      <c r="DN665">
        <v>0</v>
      </c>
      <c r="DQ665" s="38"/>
      <c r="DR665" s="38"/>
      <c r="DS665" s="38"/>
      <c r="DT665" s="38"/>
      <c r="DU665" s="38"/>
      <c r="DV665" s="38"/>
      <c r="DW665" s="38"/>
      <c r="DX665" s="38"/>
      <c r="DY665" s="38"/>
      <c r="DZ665" s="38"/>
      <c r="EA665" s="38">
        <v>0</v>
      </c>
      <c r="EB665" s="38"/>
      <c r="EO665" s="38">
        <f t="shared" si="238"/>
        <v>0</v>
      </c>
      <c r="FA665" s="38">
        <f t="shared" si="238"/>
        <v>0</v>
      </c>
      <c r="FM665" s="38">
        <f t="shared" si="243"/>
        <v>0</v>
      </c>
      <c r="FN665" s="38"/>
      <c r="FO665" s="38"/>
      <c r="FP665" s="38"/>
      <c r="FQ665" s="38"/>
      <c r="FR665" s="38"/>
      <c r="FS665" s="38"/>
      <c r="FT665" s="38"/>
      <c r="FU665" s="38"/>
      <c r="FV665" s="38"/>
      <c r="FW665" s="38"/>
      <c r="FX665" s="38"/>
      <c r="FY665" s="38"/>
      <c r="FZ665" s="38"/>
      <c r="GA665" s="38"/>
      <c r="GB665" s="38"/>
      <c r="GC665" s="38"/>
      <c r="GD665" s="38"/>
      <c r="GE665" s="38"/>
      <c r="GF665" s="38"/>
      <c r="GG665" s="38"/>
      <c r="GH665" s="38"/>
      <c r="GI665" s="38"/>
      <c r="GJ665" s="38">
        <f t="shared" si="244"/>
        <v>0</v>
      </c>
      <c r="GS665">
        <v>0</v>
      </c>
      <c r="HF665">
        <v>0</v>
      </c>
      <c r="HI665" s="38">
        <f t="shared" si="234"/>
        <v>0</v>
      </c>
      <c r="HJ665" s="38">
        <f t="shared" si="234"/>
        <v>0</v>
      </c>
      <c r="HK665" s="38">
        <f t="shared" si="234"/>
        <v>0</v>
      </c>
      <c r="HL665" s="38">
        <f t="shared" si="234"/>
        <v>0</v>
      </c>
      <c r="HM665" s="38">
        <f t="shared" si="234"/>
        <v>0</v>
      </c>
      <c r="HN665" s="38">
        <f t="shared" si="234"/>
        <v>0</v>
      </c>
      <c r="HO665" s="38">
        <f t="shared" si="234"/>
        <v>0</v>
      </c>
      <c r="HP665" s="38">
        <f t="shared" si="234"/>
        <v>0</v>
      </c>
      <c r="HQ665" s="38">
        <f t="shared" si="234"/>
        <v>0</v>
      </c>
      <c r="HR665" s="38">
        <f t="shared" si="234"/>
        <v>0</v>
      </c>
      <c r="HS665" s="38">
        <f t="shared" si="234"/>
        <v>0</v>
      </c>
      <c r="HT665" s="38">
        <f t="shared" si="234"/>
        <v>0</v>
      </c>
      <c r="HU665" s="38">
        <f t="shared" si="234"/>
        <v>0</v>
      </c>
      <c r="HV665" s="38">
        <f t="shared" si="234"/>
        <v>0</v>
      </c>
      <c r="HW665" s="38">
        <f t="shared" si="234"/>
        <v>0</v>
      </c>
      <c r="HX665" s="38">
        <f t="shared" si="234"/>
        <v>0</v>
      </c>
      <c r="HY665" s="38">
        <f t="shared" si="234"/>
        <v>0</v>
      </c>
      <c r="HZ665" s="38">
        <f t="shared" si="234"/>
        <v>0</v>
      </c>
      <c r="IA665" s="38">
        <f t="shared" si="234"/>
        <v>0</v>
      </c>
    </row>
    <row r="666" spans="41:235" x14ac:dyDescent="0.25"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>
        <f t="shared" si="242"/>
        <v>0</v>
      </c>
      <c r="BT666" s="38"/>
      <c r="CJ666">
        <v>0</v>
      </c>
      <c r="CO666" s="38"/>
      <c r="CQ666" t="s">
        <v>88</v>
      </c>
      <c r="CR666" s="38">
        <v>0</v>
      </c>
      <c r="CS666" s="38">
        <v>0</v>
      </c>
      <c r="CT666" s="38">
        <v>0</v>
      </c>
      <c r="CU666" s="38">
        <v>0</v>
      </c>
      <c r="CV666" s="38">
        <v>0</v>
      </c>
      <c r="CW666" s="38">
        <v>0</v>
      </c>
      <c r="CX666" s="38">
        <v>0</v>
      </c>
      <c r="CY666" s="38">
        <v>0</v>
      </c>
      <c r="CZ666" s="38">
        <v>0</v>
      </c>
      <c r="DA666" s="38">
        <v>0</v>
      </c>
      <c r="DB666" s="38">
        <v>0</v>
      </c>
      <c r="DC666" s="38">
        <v>0</v>
      </c>
      <c r="DN666">
        <v>0</v>
      </c>
      <c r="DQ666" s="38"/>
      <c r="DR666" s="38"/>
      <c r="DS666" s="38"/>
      <c r="DT666" s="38"/>
      <c r="DU666" s="38"/>
      <c r="DV666" s="38"/>
      <c r="DW666" s="38"/>
      <c r="DX666" s="38"/>
      <c r="DY666" s="38"/>
      <c r="DZ666" s="38"/>
      <c r="EA666" s="38">
        <v>0</v>
      </c>
      <c r="EB666" s="38"/>
      <c r="EO666" s="38">
        <f t="shared" si="238"/>
        <v>0</v>
      </c>
      <c r="FA666" s="38">
        <f t="shared" si="238"/>
        <v>0</v>
      </c>
      <c r="FM666" s="38">
        <f t="shared" si="243"/>
        <v>0</v>
      </c>
      <c r="FN666" s="38"/>
      <c r="FO666" s="38"/>
      <c r="FP666" s="38"/>
      <c r="FQ666" s="38"/>
      <c r="FR666" s="38"/>
      <c r="FS666" s="38"/>
      <c r="FT666" s="38"/>
      <c r="FU666" s="38"/>
      <c r="FV666" s="38"/>
      <c r="FW666" s="38"/>
      <c r="FX666" s="38"/>
      <c r="FY666" s="38"/>
      <c r="FZ666" s="38"/>
      <c r="GA666" s="38"/>
      <c r="GB666" s="38"/>
      <c r="GC666" s="38"/>
      <c r="GD666" s="38"/>
      <c r="GE666" s="38"/>
      <c r="GF666" s="38"/>
      <c r="GG666" s="38"/>
      <c r="GH666" s="38"/>
      <c r="GI666" s="38"/>
      <c r="GJ666" s="38">
        <f t="shared" si="244"/>
        <v>0</v>
      </c>
      <c r="GS666">
        <v>0</v>
      </c>
      <c r="HF666">
        <v>0</v>
      </c>
      <c r="HI666" s="38">
        <f t="shared" si="234"/>
        <v>0</v>
      </c>
      <c r="HJ666" s="38">
        <f t="shared" si="234"/>
        <v>0</v>
      </c>
      <c r="HK666" s="38">
        <f t="shared" si="234"/>
        <v>0</v>
      </c>
      <c r="HL666" s="38">
        <f t="shared" si="234"/>
        <v>0</v>
      </c>
      <c r="HM666" s="38">
        <f t="shared" si="234"/>
        <v>0</v>
      </c>
      <c r="HN666" s="38">
        <f t="shared" si="234"/>
        <v>0</v>
      </c>
      <c r="HO666" s="38">
        <f t="shared" si="234"/>
        <v>0</v>
      </c>
      <c r="HP666" s="38">
        <f t="shared" si="234"/>
        <v>0</v>
      </c>
      <c r="HQ666" s="38">
        <f t="shared" si="234"/>
        <v>0</v>
      </c>
      <c r="HR666" s="38">
        <f t="shared" si="234"/>
        <v>0</v>
      </c>
      <c r="HS666" s="38">
        <f t="shared" si="234"/>
        <v>0</v>
      </c>
      <c r="HT666" s="38">
        <f t="shared" si="234"/>
        <v>0</v>
      </c>
      <c r="HU666" s="38">
        <f t="shared" si="234"/>
        <v>0</v>
      </c>
      <c r="HV666" s="38">
        <f t="shared" si="234"/>
        <v>0</v>
      </c>
      <c r="HW666" s="38">
        <f t="shared" si="234"/>
        <v>0</v>
      </c>
      <c r="HX666" s="38">
        <f t="shared" si="234"/>
        <v>0</v>
      </c>
      <c r="HY666" s="38">
        <f t="shared" si="234"/>
        <v>0</v>
      </c>
      <c r="HZ666" s="38">
        <f t="shared" si="234"/>
        <v>0</v>
      </c>
      <c r="IA666" s="38">
        <f t="shared" si="234"/>
        <v>0</v>
      </c>
    </row>
    <row r="667" spans="41:235" x14ac:dyDescent="0.25">
      <c r="BE667" s="38">
        <f t="shared" si="242"/>
        <v>0</v>
      </c>
      <c r="BT667" s="38"/>
      <c r="CJ667">
        <v>10029.371266981378</v>
      </c>
      <c r="CO667" s="38"/>
      <c r="CQ667" t="s">
        <v>89</v>
      </c>
      <c r="CR667" s="38">
        <v>0</v>
      </c>
      <c r="CS667" s="38">
        <v>0</v>
      </c>
      <c r="CT667" s="38">
        <v>0</v>
      </c>
      <c r="CU667" s="38">
        <v>0</v>
      </c>
      <c r="CV667" s="38">
        <v>0</v>
      </c>
      <c r="CW667" s="38">
        <v>0</v>
      </c>
      <c r="CX667" s="38">
        <v>0</v>
      </c>
      <c r="CY667" s="38">
        <v>0</v>
      </c>
      <c r="CZ667" s="38">
        <v>0</v>
      </c>
      <c r="DA667" s="38">
        <v>0</v>
      </c>
      <c r="DB667" s="38">
        <v>0</v>
      </c>
      <c r="DC667" s="38">
        <v>0</v>
      </c>
      <c r="DN667">
        <v>0</v>
      </c>
      <c r="DQ667" s="38"/>
      <c r="DR667" s="38"/>
      <c r="DS667" s="38"/>
      <c r="DT667" s="38"/>
      <c r="DU667" s="38"/>
      <c r="DV667" s="38"/>
      <c r="DW667" s="38"/>
      <c r="DX667" s="38"/>
      <c r="DY667" s="38"/>
      <c r="DZ667" s="38"/>
      <c r="EA667" s="38">
        <v>0</v>
      </c>
      <c r="EB667" s="38"/>
      <c r="EO667" s="38">
        <f t="shared" si="238"/>
        <v>0</v>
      </c>
      <c r="FA667" s="38">
        <f t="shared" si="238"/>
        <v>0</v>
      </c>
      <c r="FM667" s="38">
        <f t="shared" ref="ED667:FM688" si="245">+FM631-FM647</f>
        <v>0</v>
      </c>
      <c r="FN667" s="38"/>
      <c r="FO667" s="38"/>
      <c r="FP667" s="38"/>
      <c r="FQ667" s="38"/>
      <c r="FR667" s="38"/>
      <c r="FS667" s="38"/>
      <c r="FT667" s="38"/>
      <c r="FU667" s="38"/>
      <c r="FV667" s="38"/>
      <c r="FW667" s="38"/>
      <c r="FX667" s="38"/>
      <c r="FY667" s="38"/>
      <c r="FZ667" s="38"/>
      <c r="GA667" s="38"/>
      <c r="GB667" s="38"/>
      <c r="GC667" s="38"/>
      <c r="GD667" s="38"/>
      <c r="GE667" s="38"/>
      <c r="GF667" s="38"/>
      <c r="GG667" s="38"/>
      <c r="GH667" s="38"/>
      <c r="GI667" s="38"/>
      <c r="GJ667" s="38">
        <f t="shared" si="244"/>
        <v>0</v>
      </c>
      <c r="GK667" s="38"/>
      <c r="GL667" s="38"/>
      <c r="GM667" s="38"/>
      <c r="GN667" s="38"/>
      <c r="GO667" s="38"/>
      <c r="GP667" s="38"/>
      <c r="GQ667" s="38"/>
      <c r="GR667" s="38"/>
      <c r="GS667" s="38">
        <v>0</v>
      </c>
      <c r="GT667" s="38"/>
      <c r="GU667" s="38"/>
      <c r="GX667" s="37"/>
      <c r="GY667" s="37"/>
      <c r="GZ667" s="37"/>
      <c r="HA667" s="37"/>
      <c r="HB667" s="37"/>
      <c r="HC667" s="37"/>
      <c r="HD667" s="37"/>
      <c r="HE667" s="37"/>
      <c r="HF667" s="37">
        <v>0</v>
      </c>
      <c r="HG667" s="37"/>
      <c r="HI667" s="38">
        <f t="shared" si="234"/>
        <v>0</v>
      </c>
      <c r="HJ667" s="38">
        <f t="shared" si="234"/>
        <v>0</v>
      </c>
      <c r="HK667" s="38">
        <f t="shared" si="234"/>
        <v>0</v>
      </c>
      <c r="HL667" s="38">
        <f t="shared" si="234"/>
        <v>0</v>
      </c>
      <c r="HM667" s="38">
        <f t="shared" si="234"/>
        <v>0</v>
      </c>
      <c r="HN667" s="38">
        <f t="shared" si="234"/>
        <v>0</v>
      </c>
      <c r="HO667" s="38">
        <f t="shared" si="234"/>
        <v>0</v>
      </c>
      <c r="HP667" s="38">
        <f t="shared" si="234"/>
        <v>0</v>
      </c>
      <c r="HQ667" s="38">
        <f t="shared" si="234"/>
        <v>0</v>
      </c>
      <c r="HR667" s="38">
        <f t="shared" si="234"/>
        <v>0</v>
      </c>
      <c r="HS667" s="38">
        <f t="shared" si="234"/>
        <v>0</v>
      </c>
      <c r="HT667" s="38">
        <f t="shared" si="234"/>
        <v>0</v>
      </c>
      <c r="HU667" s="38">
        <f t="shared" si="234"/>
        <v>0</v>
      </c>
      <c r="HV667" s="38">
        <f t="shared" si="234"/>
        <v>0</v>
      </c>
      <c r="HW667" s="38">
        <f t="shared" si="234"/>
        <v>0</v>
      </c>
      <c r="HX667" s="38">
        <f t="shared" si="234"/>
        <v>0</v>
      </c>
      <c r="HY667" s="38">
        <f t="shared" si="234"/>
        <v>0</v>
      </c>
      <c r="HZ667" s="38">
        <f t="shared" si="234"/>
        <v>0</v>
      </c>
      <c r="IA667" s="38">
        <f t="shared" si="234"/>
        <v>0</v>
      </c>
    </row>
    <row r="668" spans="41:235" x14ac:dyDescent="0.25">
      <c r="CQ668" t="s">
        <v>90</v>
      </c>
      <c r="CR668" s="38">
        <v>0</v>
      </c>
      <c r="CS668" s="38">
        <v>0</v>
      </c>
      <c r="CT668" s="38">
        <v>0</v>
      </c>
      <c r="CU668" s="38">
        <v>0</v>
      </c>
      <c r="CV668" s="38">
        <v>0</v>
      </c>
      <c r="CW668" s="38">
        <v>0</v>
      </c>
      <c r="CX668" s="38">
        <v>0</v>
      </c>
      <c r="CY668" s="38">
        <v>0</v>
      </c>
      <c r="CZ668" s="38">
        <v>0</v>
      </c>
      <c r="DA668" s="38">
        <v>0</v>
      </c>
      <c r="DB668" s="38">
        <v>0</v>
      </c>
      <c r="DC668" s="38">
        <v>0</v>
      </c>
      <c r="DN668">
        <v>0</v>
      </c>
      <c r="DQ668" s="38"/>
      <c r="DR668" s="38"/>
      <c r="DS668" s="38"/>
      <c r="DT668" s="38"/>
      <c r="DU668" s="38"/>
      <c r="DV668" s="38"/>
      <c r="DW668" s="38"/>
      <c r="DX668" s="38"/>
      <c r="DY668" s="38"/>
      <c r="DZ668" s="38"/>
      <c r="EA668" s="38">
        <v>0</v>
      </c>
      <c r="EB668" s="38"/>
      <c r="EO668" s="38">
        <f t="shared" si="238"/>
        <v>0</v>
      </c>
      <c r="FA668" s="38">
        <f t="shared" si="240"/>
        <v>0</v>
      </c>
      <c r="GK668" s="38"/>
      <c r="GL668" s="38"/>
      <c r="GM668" s="38"/>
      <c r="GN668" s="38"/>
      <c r="GO668" s="38"/>
      <c r="GP668" s="38"/>
      <c r="GQ668" s="38"/>
      <c r="GR668" s="38"/>
      <c r="GS668" s="38">
        <v>0</v>
      </c>
      <c r="GT668" s="38"/>
      <c r="GU668" s="38"/>
      <c r="GX668" s="37"/>
      <c r="GY668" s="37"/>
      <c r="GZ668" s="37"/>
      <c r="HA668" s="37"/>
      <c r="HB668" s="37"/>
      <c r="HC668" s="37"/>
      <c r="HD668" s="37"/>
      <c r="HE668" s="37"/>
      <c r="HF668" s="37">
        <v>0</v>
      </c>
      <c r="HG668" s="37"/>
    </row>
    <row r="669" spans="41:235" x14ac:dyDescent="0.25"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CQ669" t="s">
        <v>91</v>
      </c>
      <c r="CR669" s="38">
        <v>0</v>
      </c>
      <c r="CS669" s="38">
        <v>0</v>
      </c>
      <c r="CT669" s="38">
        <v>0</v>
      </c>
      <c r="CU669" s="38">
        <v>0</v>
      </c>
      <c r="CV669" s="38">
        <v>0</v>
      </c>
      <c r="CW669" s="38">
        <v>0</v>
      </c>
      <c r="CX669" s="38">
        <v>0</v>
      </c>
      <c r="CY669" s="38">
        <v>0</v>
      </c>
      <c r="CZ669" s="38">
        <v>0</v>
      </c>
      <c r="DA669" s="38">
        <v>0</v>
      </c>
      <c r="DB669" s="38">
        <v>0</v>
      </c>
      <c r="DC669" s="38">
        <v>0</v>
      </c>
      <c r="DE669" s="38"/>
      <c r="DF669" s="38"/>
      <c r="DG669" s="38"/>
      <c r="DH669" s="38"/>
      <c r="DI669" s="38"/>
      <c r="DJ669" s="38"/>
      <c r="DK669" s="38"/>
      <c r="DL669" s="38"/>
      <c r="DM669" s="38"/>
      <c r="DN669" s="38">
        <v>0</v>
      </c>
      <c r="DO669" s="38"/>
      <c r="DQ669" s="38"/>
      <c r="DR669" s="38"/>
      <c r="DS669" s="38"/>
      <c r="DT669" s="38"/>
      <c r="DU669" s="38"/>
      <c r="DV669" s="38"/>
      <c r="DW669" s="38"/>
      <c r="DX669" s="38"/>
      <c r="DY669" s="38"/>
      <c r="DZ669" s="38"/>
      <c r="EA669" s="38">
        <v>0</v>
      </c>
      <c r="EB669" s="38"/>
      <c r="EO669" s="38">
        <f t="shared" si="240"/>
        <v>0</v>
      </c>
      <c r="FA669" s="38">
        <f t="shared" si="243"/>
        <v>0</v>
      </c>
      <c r="GK669" s="38"/>
      <c r="GL669" s="38"/>
      <c r="GM669" s="38"/>
      <c r="GN669" s="38"/>
      <c r="GO669" s="38"/>
      <c r="GP669" s="38"/>
      <c r="GQ669" s="38"/>
      <c r="GR669" s="38"/>
      <c r="GS669" s="38">
        <v>0</v>
      </c>
      <c r="GT669" s="38"/>
      <c r="GU669" s="38"/>
      <c r="GW669" s="38"/>
      <c r="GX669" s="42"/>
      <c r="GY669" s="42"/>
      <c r="GZ669" s="42"/>
      <c r="HA669" s="42"/>
      <c r="HB669" s="42"/>
      <c r="HC669" s="42"/>
      <c r="HD669" s="42"/>
      <c r="HE669" s="42"/>
      <c r="HF669" s="42">
        <v>0</v>
      </c>
      <c r="HG669" s="42"/>
    </row>
    <row r="670" spans="41:235" x14ac:dyDescent="0.25"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CQ670" t="s">
        <v>76</v>
      </c>
      <c r="CR670" s="38">
        <v>0</v>
      </c>
      <c r="CS670" s="38">
        <v>0</v>
      </c>
      <c r="CT670" s="38">
        <v>0</v>
      </c>
      <c r="CU670" s="38">
        <v>0</v>
      </c>
      <c r="CV670" s="38">
        <v>0</v>
      </c>
      <c r="CW670" s="38">
        <v>0</v>
      </c>
      <c r="CX670" s="38">
        <v>0</v>
      </c>
      <c r="CY670" s="38">
        <v>0</v>
      </c>
      <c r="CZ670" s="38">
        <v>0</v>
      </c>
      <c r="DA670" s="38">
        <v>0</v>
      </c>
      <c r="DB670" s="38">
        <v>0</v>
      </c>
      <c r="DC670" s="38">
        <v>0</v>
      </c>
      <c r="DE670" s="38"/>
      <c r="DF670" s="38"/>
      <c r="DG670" s="38"/>
      <c r="DH670" s="38"/>
      <c r="DI670" s="38"/>
      <c r="DJ670" s="38"/>
      <c r="DK670" s="38"/>
      <c r="DL670" s="38"/>
      <c r="DM670" s="38"/>
      <c r="DN670" s="38">
        <v>0</v>
      </c>
      <c r="DO670" s="38"/>
      <c r="DQ670" s="38"/>
      <c r="DR670" s="38"/>
      <c r="DS670" s="38"/>
      <c r="DT670" s="38"/>
      <c r="DU670" s="38"/>
      <c r="DV670" s="38"/>
      <c r="DW670" s="38"/>
      <c r="DX670" s="38"/>
      <c r="DY670" s="38"/>
      <c r="DZ670" s="38"/>
      <c r="EA670" s="38">
        <v>0</v>
      </c>
      <c r="EB670" s="38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8">
        <f t="shared" si="243"/>
        <v>0</v>
      </c>
      <c r="FA670" s="38">
        <f t="shared" si="243"/>
        <v>0</v>
      </c>
      <c r="FB670" s="38"/>
      <c r="FC670" s="38"/>
      <c r="FD670" s="38"/>
      <c r="FE670" s="38"/>
      <c r="FF670" s="38"/>
      <c r="FG670" s="38"/>
      <c r="FH670" s="38"/>
      <c r="FI670" s="38"/>
      <c r="FJ670" s="38"/>
      <c r="FK670" s="38"/>
      <c r="FL670" s="38"/>
      <c r="GK670" s="38"/>
      <c r="GL670" s="38"/>
      <c r="GM670" s="38"/>
      <c r="GN670" s="38"/>
      <c r="GO670" s="38"/>
      <c r="GP670" s="38"/>
      <c r="GQ670" s="38"/>
      <c r="GR670" s="38"/>
      <c r="GS670" s="38">
        <v>0</v>
      </c>
      <c r="GT670" s="38"/>
      <c r="GU670" s="38"/>
      <c r="GW670" s="38"/>
      <c r="GX670" s="42"/>
      <c r="GY670" s="42"/>
      <c r="GZ670" s="42"/>
      <c r="HA670" s="42"/>
      <c r="HB670" s="42"/>
      <c r="HC670" s="42"/>
      <c r="HD670" s="42"/>
      <c r="HE670" s="42"/>
      <c r="HF670" s="42">
        <v>0</v>
      </c>
      <c r="HG670" s="42"/>
    </row>
    <row r="671" spans="41:235" x14ac:dyDescent="0.25"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DE671" s="38"/>
      <c r="DF671" s="38"/>
      <c r="DG671" s="38"/>
      <c r="DH671" s="38"/>
      <c r="DI671" s="38"/>
      <c r="DJ671" s="38"/>
      <c r="DK671" s="38"/>
      <c r="DL671" s="38"/>
      <c r="DM671" s="38"/>
      <c r="DN671" s="38">
        <v>0</v>
      </c>
      <c r="DO671" s="38"/>
      <c r="DQ671" s="38"/>
      <c r="DR671" s="38"/>
      <c r="DS671" s="38"/>
      <c r="DT671" s="38"/>
      <c r="DU671" s="38"/>
      <c r="DV671" s="38"/>
      <c r="DW671" s="38"/>
      <c r="DX671" s="38"/>
      <c r="DY671" s="38"/>
      <c r="DZ671" s="38"/>
      <c r="EA671" s="38">
        <v>0</v>
      </c>
      <c r="EB671" s="38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8">
        <f t="shared" si="243"/>
        <v>0</v>
      </c>
      <c r="FA671" s="38">
        <f t="shared" si="243"/>
        <v>0</v>
      </c>
      <c r="FB671" s="38"/>
      <c r="FC671" s="38"/>
      <c r="FD671" s="38"/>
      <c r="FE671" s="38"/>
      <c r="FF671" s="38"/>
      <c r="FG671" s="38"/>
      <c r="FH671" s="38"/>
      <c r="FI671" s="38"/>
      <c r="FJ671" s="38"/>
      <c r="FK671" s="38"/>
      <c r="FL671" s="38"/>
      <c r="GK671" s="38"/>
      <c r="GL671" s="38"/>
      <c r="GM671" s="38"/>
      <c r="GN671" s="38"/>
      <c r="GO671" s="38"/>
      <c r="GP671" s="38"/>
      <c r="GQ671" s="38"/>
      <c r="GR671" s="38"/>
      <c r="GS671" s="38">
        <v>0</v>
      </c>
      <c r="GT671" s="38"/>
      <c r="GU671" s="38"/>
      <c r="GW671" s="38"/>
      <c r="GX671" s="42"/>
      <c r="GY671" s="42"/>
      <c r="GZ671" s="42"/>
      <c r="HA671" s="42"/>
      <c r="HB671" s="42"/>
      <c r="HC671" s="42"/>
      <c r="HD671" s="42"/>
      <c r="HE671" s="42"/>
      <c r="HF671" s="42">
        <v>0</v>
      </c>
      <c r="HG671" s="42"/>
    </row>
    <row r="672" spans="41:235" x14ac:dyDescent="0.25"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DE672" s="38"/>
      <c r="DF672" s="38"/>
      <c r="DG672" s="38"/>
      <c r="DH672" s="38"/>
      <c r="DI672" s="38"/>
      <c r="DJ672" s="38"/>
      <c r="DK672" s="38"/>
      <c r="DL672" s="38"/>
      <c r="DM672" s="38"/>
      <c r="DN672" s="38">
        <v>0</v>
      </c>
      <c r="DO672" s="38"/>
      <c r="DQ672" s="38"/>
      <c r="DR672" s="38"/>
      <c r="DS672" s="38"/>
      <c r="DT672" s="38"/>
      <c r="DU672" s="38"/>
      <c r="DV672" s="38"/>
      <c r="DW672" s="38"/>
      <c r="DX672" s="38"/>
      <c r="DY672" s="38"/>
      <c r="DZ672" s="38"/>
      <c r="EA672" s="38">
        <v>0</v>
      </c>
      <c r="EB672" s="38"/>
      <c r="ED672" s="38">
        <f t="shared" si="230"/>
        <v>0</v>
      </c>
      <c r="EE672" s="42">
        <f t="shared" si="230"/>
        <v>0</v>
      </c>
      <c r="EF672" s="42">
        <f t="shared" si="230"/>
        <v>0</v>
      </c>
      <c r="EG672" s="42">
        <f t="shared" si="230"/>
        <v>0</v>
      </c>
      <c r="EH672" s="42">
        <f t="shared" si="230"/>
        <v>0</v>
      </c>
      <c r="EI672" s="42">
        <f t="shared" si="230"/>
        <v>0</v>
      </c>
      <c r="EJ672" s="42">
        <f t="shared" si="230"/>
        <v>0</v>
      </c>
      <c r="EK672" s="42">
        <f t="shared" si="230"/>
        <v>0</v>
      </c>
      <c r="EL672" s="42">
        <f t="shared" si="230"/>
        <v>0</v>
      </c>
      <c r="EM672" s="42">
        <f t="shared" si="230"/>
        <v>0</v>
      </c>
      <c r="EN672" s="42">
        <f t="shared" si="230"/>
        <v>0</v>
      </c>
      <c r="EO672" s="38">
        <f t="shared" si="243"/>
        <v>0</v>
      </c>
      <c r="FA672" s="38">
        <f t="shared" si="245"/>
        <v>0</v>
      </c>
      <c r="FB672" s="38"/>
      <c r="FC672" s="38"/>
      <c r="FD672" s="38"/>
      <c r="FE672" s="38"/>
      <c r="FF672" s="38"/>
      <c r="FG672" s="38"/>
      <c r="FH672" s="38"/>
      <c r="FI672" s="38"/>
      <c r="FJ672" s="38"/>
      <c r="FK672" s="38"/>
      <c r="FL672" s="38"/>
      <c r="GK672" s="38"/>
      <c r="GL672" s="38"/>
      <c r="GM672" s="38"/>
      <c r="GN672" s="38"/>
      <c r="GO672" s="38"/>
      <c r="GP672" s="38"/>
      <c r="GQ672" s="38"/>
      <c r="GR672" s="38"/>
      <c r="GS672" s="38">
        <v>0</v>
      </c>
      <c r="GT672" s="38"/>
      <c r="GU672" s="38"/>
      <c r="GW672" s="38"/>
      <c r="GX672" s="42"/>
      <c r="GY672" s="42"/>
      <c r="GZ672" s="42"/>
      <c r="HA672" s="42"/>
      <c r="HB672" s="42"/>
      <c r="HC672" s="42"/>
      <c r="HD672" s="42"/>
      <c r="HE672" s="42"/>
      <c r="HF672" s="42">
        <v>0</v>
      </c>
      <c r="HG672" s="42"/>
    </row>
    <row r="673" spans="43:215" x14ac:dyDescent="0.25"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DE673" s="38"/>
      <c r="DF673" s="38"/>
      <c r="DG673" s="38"/>
      <c r="DH673" s="38"/>
      <c r="DI673" s="38"/>
      <c r="DJ673" s="38"/>
      <c r="DK673" s="38"/>
      <c r="DL673" s="38"/>
      <c r="DM673" s="38"/>
      <c r="DN673" s="38">
        <v>0</v>
      </c>
      <c r="DO673" s="38"/>
      <c r="DQ673" s="38"/>
      <c r="DR673" s="38"/>
      <c r="DS673" s="38"/>
      <c r="DT673" s="38"/>
      <c r="DU673" s="38"/>
      <c r="DV673" s="38"/>
      <c r="DW673" s="38"/>
      <c r="DX673" s="38"/>
      <c r="DY673" s="38"/>
      <c r="DZ673" s="38"/>
      <c r="EA673" s="38">
        <v>0</v>
      </c>
      <c r="EB673" s="38"/>
      <c r="ED673" s="38">
        <f t="shared" si="230"/>
        <v>0</v>
      </c>
      <c r="EE673" s="42">
        <f t="shared" si="230"/>
        <v>0</v>
      </c>
      <c r="EF673" s="42">
        <f t="shared" si="230"/>
        <v>0</v>
      </c>
      <c r="EG673" s="42">
        <f t="shared" si="230"/>
        <v>0</v>
      </c>
      <c r="EH673" s="42">
        <f t="shared" si="230"/>
        <v>0</v>
      </c>
      <c r="EI673" s="42">
        <f t="shared" si="230"/>
        <v>0</v>
      </c>
      <c r="EJ673" s="42">
        <f t="shared" si="230"/>
        <v>0</v>
      </c>
      <c r="EK673" s="42">
        <f t="shared" si="230"/>
        <v>0</v>
      </c>
      <c r="EL673" s="42">
        <f t="shared" si="230"/>
        <v>0</v>
      </c>
      <c r="EM673" s="42">
        <f t="shared" si="230"/>
        <v>0</v>
      </c>
      <c r="EN673" s="42">
        <f t="shared" si="230"/>
        <v>0</v>
      </c>
      <c r="EO673" s="38">
        <f t="shared" si="245"/>
        <v>0</v>
      </c>
      <c r="FB673" s="38"/>
      <c r="FC673" s="38"/>
      <c r="FD673" s="38"/>
      <c r="FE673" s="38"/>
      <c r="FF673" s="38"/>
      <c r="FG673" s="38"/>
      <c r="FH673" s="38"/>
      <c r="FI673" s="38"/>
      <c r="FJ673" s="38"/>
      <c r="FK673" s="38"/>
      <c r="FL673" s="38"/>
      <c r="GK673" s="38"/>
      <c r="GL673" s="38"/>
      <c r="GM673" s="38"/>
      <c r="GN673" s="38"/>
      <c r="GO673" s="38"/>
      <c r="GP673" s="38"/>
      <c r="GQ673" s="38"/>
      <c r="GR673" s="38"/>
      <c r="GS673" s="38">
        <v>0</v>
      </c>
      <c r="GT673" s="38"/>
      <c r="GU673" s="38"/>
      <c r="GW673" s="38"/>
      <c r="GX673" s="42"/>
      <c r="GY673" s="42"/>
      <c r="GZ673" s="42"/>
      <c r="HA673" s="42"/>
      <c r="HB673" s="42"/>
      <c r="HC673" s="42"/>
      <c r="HD673" s="42"/>
      <c r="HE673" s="42"/>
      <c r="HF673" s="42">
        <v>0</v>
      </c>
      <c r="HG673" s="42"/>
    </row>
    <row r="674" spans="43:215" x14ac:dyDescent="0.25"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DE674" s="38"/>
      <c r="DF674" s="38"/>
      <c r="DG674" s="38"/>
      <c r="DH674" s="38"/>
      <c r="DI674" s="38"/>
      <c r="DJ674" s="38"/>
      <c r="DK674" s="38"/>
      <c r="DL674" s="38"/>
      <c r="DM674" s="38"/>
      <c r="DN674" s="38">
        <v>0</v>
      </c>
      <c r="DO674" s="38"/>
      <c r="DQ674" s="38"/>
      <c r="DR674" s="38"/>
      <c r="DS674" s="38"/>
      <c r="DT674" s="38"/>
      <c r="DU674" s="38"/>
      <c r="DV674" s="38"/>
      <c r="DW674" s="38"/>
      <c r="DX674" s="38"/>
      <c r="DY674" s="38"/>
      <c r="DZ674" s="38"/>
      <c r="EA674" s="38">
        <v>0</v>
      </c>
      <c r="EB674" s="38"/>
      <c r="ED674" s="38">
        <f t="shared" si="230"/>
        <v>0</v>
      </c>
      <c r="EE674" s="42">
        <f t="shared" si="230"/>
        <v>0</v>
      </c>
      <c r="EF674" s="42">
        <f t="shared" si="230"/>
        <v>0</v>
      </c>
      <c r="EG674" s="42">
        <f t="shared" si="230"/>
        <v>0</v>
      </c>
      <c r="EH674" s="42">
        <f t="shared" si="230"/>
        <v>0</v>
      </c>
      <c r="EI674" s="42">
        <f t="shared" si="230"/>
        <v>0</v>
      </c>
      <c r="EJ674" s="42">
        <f t="shared" si="230"/>
        <v>0</v>
      </c>
      <c r="EK674" s="42">
        <f t="shared" si="230"/>
        <v>0</v>
      </c>
      <c r="EL674" s="42">
        <f t="shared" si="230"/>
        <v>0</v>
      </c>
      <c r="EM674" s="42">
        <f t="shared" si="230"/>
        <v>0</v>
      </c>
      <c r="EN674" s="42">
        <f t="shared" si="230"/>
        <v>0</v>
      </c>
      <c r="FB674" s="38"/>
      <c r="FC674" s="38"/>
      <c r="FD674" s="38"/>
      <c r="FE674" s="38"/>
      <c r="FF674" s="38"/>
      <c r="FG674" s="38"/>
      <c r="FH674" s="38"/>
      <c r="FI674" s="38"/>
      <c r="FJ674" s="38"/>
      <c r="FK674" s="38"/>
      <c r="FL674" s="38"/>
      <c r="GK674" s="38"/>
      <c r="GL674" s="38"/>
      <c r="GM674" s="38"/>
      <c r="GN674" s="38"/>
      <c r="GO674" s="38"/>
      <c r="GP674" s="38"/>
      <c r="GQ674" s="38"/>
      <c r="GR674" s="38"/>
      <c r="GS674" s="38">
        <v>0</v>
      </c>
      <c r="GT674" s="38"/>
      <c r="GU674" s="38"/>
      <c r="GW674" s="38"/>
      <c r="GX674" s="42"/>
      <c r="GY674" s="42"/>
      <c r="GZ674" s="42"/>
      <c r="HA674" s="42"/>
      <c r="HB674" s="42"/>
      <c r="HC674" s="42"/>
      <c r="HD674" s="42"/>
      <c r="HE674" s="42"/>
      <c r="HF674" s="42">
        <v>0</v>
      </c>
      <c r="HG674" s="42"/>
    </row>
    <row r="675" spans="43:215" x14ac:dyDescent="0.25"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DE675" s="38"/>
      <c r="DF675" s="38"/>
      <c r="DG675" s="38"/>
      <c r="DH675" s="38"/>
      <c r="DI675" s="38"/>
      <c r="DJ675" s="38"/>
      <c r="DK675" s="38"/>
      <c r="DL675" s="38"/>
      <c r="DM675" s="38"/>
      <c r="DN675" s="38">
        <v>0</v>
      </c>
      <c r="DO675" s="38"/>
      <c r="DQ675" s="38"/>
      <c r="DR675" s="38"/>
      <c r="DS675" s="38"/>
      <c r="DT675" s="38"/>
      <c r="DU675" s="38"/>
      <c r="DV675" s="38"/>
      <c r="DW675" s="38"/>
      <c r="DX675" s="38"/>
      <c r="DY675" s="38"/>
      <c r="DZ675" s="38"/>
      <c r="EA675" s="38">
        <v>0</v>
      </c>
      <c r="EB675" s="38"/>
      <c r="ED675" s="38">
        <f t="shared" si="230"/>
        <v>0</v>
      </c>
      <c r="EE675" s="42">
        <f t="shared" si="230"/>
        <v>0</v>
      </c>
      <c r="EF675" s="42">
        <f t="shared" si="230"/>
        <v>0</v>
      </c>
      <c r="EG675" s="42">
        <f t="shared" si="230"/>
        <v>0</v>
      </c>
      <c r="EH675" s="42">
        <f t="shared" si="230"/>
        <v>0</v>
      </c>
      <c r="EI675" s="42">
        <f t="shared" si="230"/>
        <v>0</v>
      </c>
      <c r="EJ675" s="42">
        <f t="shared" si="230"/>
        <v>0</v>
      </c>
      <c r="EK675" s="42">
        <f t="shared" si="230"/>
        <v>0</v>
      </c>
      <c r="EL675" s="42">
        <f t="shared" si="230"/>
        <v>0</v>
      </c>
      <c r="EM675" s="42">
        <f t="shared" si="230"/>
        <v>0</v>
      </c>
      <c r="EN675" s="42">
        <f t="shared" si="230"/>
        <v>0</v>
      </c>
      <c r="EP675" s="38">
        <f t="shared" si="230"/>
        <v>0</v>
      </c>
      <c r="EQ675" s="42">
        <f t="shared" si="230"/>
        <v>0</v>
      </c>
      <c r="ER675" s="42">
        <f t="shared" si="230"/>
        <v>0</v>
      </c>
      <c r="ES675" s="42">
        <f t="shared" si="230"/>
        <v>0</v>
      </c>
      <c r="ET675" s="42">
        <f t="shared" si="230"/>
        <v>0</v>
      </c>
      <c r="EU675" s="42">
        <f t="shared" si="230"/>
        <v>0</v>
      </c>
      <c r="EV675" s="42">
        <f t="shared" si="230"/>
        <v>0</v>
      </c>
      <c r="EW675" s="42">
        <f t="shared" si="230"/>
        <v>0</v>
      </c>
      <c r="EX675" s="42">
        <f t="shared" si="230"/>
        <v>0</v>
      </c>
      <c r="EY675" s="42">
        <f t="shared" si="230"/>
        <v>0</v>
      </c>
      <c r="EZ675" s="42">
        <f t="shared" si="230"/>
        <v>0</v>
      </c>
      <c r="FB675" s="38"/>
      <c r="FC675" s="38"/>
      <c r="FD675" s="38"/>
      <c r="FE675" s="38"/>
      <c r="FF675" s="38"/>
      <c r="FG675" s="38"/>
      <c r="FH675" s="38"/>
      <c r="FI675" s="38"/>
      <c r="FJ675" s="38"/>
      <c r="FK675" s="38"/>
      <c r="FL675" s="38"/>
      <c r="GK675" s="38"/>
      <c r="GL675" s="38"/>
      <c r="GM675" s="38"/>
      <c r="GN675" s="38"/>
      <c r="GO675" s="38"/>
      <c r="GP675" s="38"/>
      <c r="GQ675" s="38"/>
      <c r="GR675" s="38"/>
      <c r="GS675" s="38">
        <v>0</v>
      </c>
      <c r="GT675" s="38"/>
      <c r="GU675" s="38"/>
      <c r="GW675" s="38"/>
      <c r="GX675" s="42"/>
      <c r="GY675" s="42"/>
      <c r="GZ675" s="42"/>
      <c r="HA675" s="42"/>
      <c r="HB675" s="42"/>
      <c r="HC675" s="42"/>
      <c r="HD675" s="42"/>
      <c r="HE675" s="42"/>
      <c r="HF675" s="42">
        <v>0</v>
      </c>
      <c r="HG675" s="42"/>
    </row>
    <row r="676" spans="43:215" x14ac:dyDescent="0.25"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DE676" s="38"/>
      <c r="DF676" s="38"/>
      <c r="DG676" s="38"/>
      <c r="DH676" s="38"/>
      <c r="DI676" s="38"/>
      <c r="DJ676" s="38"/>
      <c r="DK676" s="38"/>
      <c r="DL676" s="38"/>
      <c r="DM676" s="38"/>
      <c r="DN676" s="38">
        <v>0</v>
      </c>
      <c r="DO676" s="38"/>
      <c r="DQ676" s="38"/>
      <c r="DR676" s="38"/>
      <c r="DS676" s="38"/>
      <c r="DT676" s="38"/>
      <c r="DU676" s="38"/>
      <c r="DV676" s="38"/>
      <c r="DW676" s="38"/>
      <c r="DX676" s="38"/>
      <c r="DY676" s="38"/>
      <c r="DZ676" s="38"/>
      <c r="EA676" s="38">
        <v>0</v>
      </c>
      <c r="EB676" s="38"/>
      <c r="ED676" s="38">
        <f t="shared" si="237"/>
        <v>0</v>
      </c>
      <c r="EE676" s="42">
        <f t="shared" si="237"/>
        <v>0</v>
      </c>
      <c r="EF676" s="42">
        <f t="shared" si="237"/>
        <v>0</v>
      </c>
      <c r="EG676" s="42">
        <f t="shared" si="237"/>
        <v>0</v>
      </c>
      <c r="EH676" s="42">
        <f t="shared" si="237"/>
        <v>0</v>
      </c>
      <c r="EI676" s="42">
        <f t="shared" si="237"/>
        <v>0</v>
      </c>
      <c r="EJ676" s="42">
        <f t="shared" si="237"/>
        <v>0</v>
      </c>
      <c r="EK676" s="42">
        <f t="shared" si="237"/>
        <v>0</v>
      </c>
      <c r="EL676" s="42">
        <f t="shared" si="237"/>
        <v>0</v>
      </c>
      <c r="EM676" s="42">
        <f t="shared" si="237"/>
        <v>0</v>
      </c>
      <c r="EN676" s="42">
        <f t="shared" si="237"/>
        <v>0</v>
      </c>
      <c r="EP676" s="38">
        <f t="shared" si="230"/>
        <v>0</v>
      </c>
      <c r="EQ676" s="42">
        <f t="shared" si="230"/>
        <v>0</v>
      </c>
      <c r="ER676" s="42">
        <f t="shared" si="230"/>
        <v>0</v>
      </c>
      <c r="ES676" s="42">
        <f t="shared" si="230"/>
        <v>0</v>
      </c>
      <c r="ET676" s="42">
        <f t="shared" si="230"/>
        <v>0</v>
      </c>
      <c r="EU676" s="42">
        <f t="shared" si="230"/>
        <v>0</v>
      </c>
      <c r="EV676" s="42">
        <f t="shared" si="230"/>
        <v>0</v>
      </c>
      <c r="EW676" s="42">
        <f t="shared" si="230"/>
        <v>0</v>
      </c>
      <c r="EX676" s="42">
        <f t="shared" si="230"/>
        <v>0</v>
      </c>
      <c r="EY676" s="42">
        <f t="shared" si="230"/>
        <v>0</v>
      </c>
      <c r="EZ676" s="42">
        <f t="shared" si="230"/>
        <v>0</v>
      </c>
      <c r="FB676" s="38"/>
      <c r="FC676" s="38"/>
      <c r="FD676" s="38"/>
      <c r="FE676" s="38"/>
      <c r="FF676" s="38"/>
      <c r="FG676" s="38"/>
      <c r="FH676" s="38"/>
      <c r="FI676" s="38"/>
      <c r="FJ676" s="38"/>
      <c r="FK676" s="38"/>
      <c r="FL676" s="38"/>
      <c r="GK676" s="38"/>
      <c r="GL676" s="38"/>
      <c r="GM676" s="38"/>
      <c r="GN676" s="38"/>
      <c r="GO676" s="38"/>
      <c r="GP676" s="38"/>
      <c r="GQ676" s="38"/>
      <c r="GR676" s="38"/>
      <c r="GS676" s="38">
        <v>0</v>
      </c>
      <c r="GT676" s="38"/>
      <c r="GU676" s="38"/>
      <c r="GW676" s="38"/>
      <c r="GX676" s="42"/>
      <c r="GY676" s="42"/>
      <c r="GZ676" s="42"/>
      <c r="HA676" s="42"/>
      <c r="HB676" s="42"/>
      <c r="HC676" s="42"/>
      <c r="HD676" s="42"/>
      <c r="HE676" s="42"/>
      <c r="HF676" s="42">
        <v>0</v>
      </c>
      <c r="HG676" s="42"/>
    </row>
    <row r="677" spans="43:215" x14ac:dyDescent="0.25"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DE677" s="38"/>
      <c r="DF677" s="38"/>
      <c r="DG677" s="38"/>
      <c r="DH677" s="38"/>
      <c r="DI677" s="38"/>
      <c r="DJ677" s="38"/>
      <c r="DK677" s="38"/>
      <c r="DL677" s="38"/>
      <c r="DM677" s="38"/>
      <c r="DN677" s="38">
        <v>0</v>
      </c>
      <c r="DO677" s="38"/>
      <c r="EA677">
        <v>0</v>
      </c>
      <c r="ED677" s="38">
        <f t="shared" si="238"/>
        <v>0</v>
      </c>
      <c r="EE677" s="42">
        <f t="shared" si="238"/>
        <v>0</v>
      </c>
      <c r="EF677" s="42">
        <f t="shared" si="238"/>
        <v>0</v>
      </c>
      <c r="EG677" s="42">
        <f t="shared" si="238"/>
        <v>0</v>
      </c>
      <c r="EH677" s="42">
        <f t="shared" si="238"/>
        <v>0</v>
      </c>
      <c r="EI677" s="42">
        <f t="shared" si="238"/>
        <v>0</v>
      </c>
      <c r="EJ677" s="42">
        <f t="shared" si="238"/>
        <v>0</v>
      </c>
      <c r="EK677" s="42">
        <f t="shared" si="238"/>
        <v>0</v>
      </c>
      <c r="EL677" s="42">
        <f t="shared" si="238"/>
        <v>0</v>
      </c>
      <c r="EM677" s="42">
        <f t="shared" si="238"/>
        <v>0</v>
      </c>
      <c r="EN677" s="42">
        <f t="shared" si="238"/>
        <v>0</v>
      </c>
      <c r="EP677" s="38">
        <f t="shared" si="230"/>
        <v>0</v>
      </c>
      <c r="EQ677" s="42">
        <f t="shared" si="230"/>
        <v>0</v>
      </c>
      <c r="ER677" s="42">
        <f t="shared" si="230"/>
        <v>0</v>
      </c>
      <c r="ES677" s="42">
        <f t="shared" si="230"/>
        <v>0</v>
      </c>
      <c r="ET677" s="42">
        <f t="shared" si="230"/>
        <v>0</v>
      </c>
      <c r="EU677" s="42">
        <f t="shared" si="230"/>
        <v>0</v>
      </c>
      <c r="EV677" s="42">
        <f t="shared" si="230"/>
        <v>0</v>
      </c>
      <c r="EW677" s="42">
        <f t="shared" si="230"/>
        <v>0</v>
      </c>
      <c r="EX677" s="42">
        <f t="shared" si="230"/>
        <v>0</v>
      </c>
      <c r="EY677" s="42">
        <f t="shared" si="230"/>
        <v>0</v>
      </c>
      <c r="EZ677" s="42">
        <f t="shared" si="230"/>
        <v>0</v>
      </c>
      <c r="FB677" s="38"/>
      <c r="FC677" s="38"/>
      <c r="FD677" s="38"/>
      <c r="FE677" s="38"/>
      <c r="FF677" s="38"/>
      <c r="FG677" s="38"/>
      <c r="FH677" s="38"/>
      <c r="FI677" s="38"/>
      <c r="FJ677" s="38"/>
      <c r="FK677" s="38"/>
      <c r="FL677" s="38"/>
      <c r="GK677" s="38"/>
      <c r="GL677" s="38"/>
      <c r="GM677" s="38"/>
      <c r="GN677" s="38"/>
      <c r="GO677" s="38"/>
      <c r="GP677" s="38"/>
      <c r="GQ677" s="38"/>
      <c r="GR677" s="38"/>
      <c r="GS677" s="38">
        <v>0</v>
      </c>
      <c r="GT677" s="38"/>
      <c r="GU677" s="38"/>
      <c r="GW677" s="38"/>
      <c r="GX677" s="42"/>
      <c r="GY677" s="42"/>
      <c r="GZ677" s="42"/>
      <c r="HA677" s="42"/>
      <c r="HB677" s="42"/>
      <c r="HC677" s="42"/>
      <c r="HD677" s="42"/>
      <c r="HE677" s="42"/>
      <c r="HF677" s="42">
        <v>0</v>
      </c>
      <c r="HG677" s="42"/>
    </row>
    <row r="678" spans="43:215" x14ac:dyDescent="0.25"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DE678" s="38"/>
      <c r="DF678" s="38"/>
      <c r="DG678" s="38"/>
      <c r="DH678" s="38"/>
      <c r="DI678" s="38"/>
      <c r="DJ678" s="38"/>
      <c r="DK678" s="38"/>
      <c r="DL678" s="38"/>
      <c r="DM678" s="38"/>
      <c r="DN678" s="38">
        <v>0</v>
      </c>
      <c r="DO678" s="38"/>
      <c r="EA678">
        <v>0</v>
      </c>
      <c r="ED678" s="38">
        <f t="shared" si="238"/>
        <v>0</v>
      </c>
      <c r="EE678" s="42">
        <f t="shared" si="238"/>
        <v>0</v>
      </c>
      <c r="EF678" s="42">
        <f t="shared" si="238"/>
        <v>0</v>
      </c>
      <c r="EG678" s="42">
        <f t="shared" si="238"/>
        <v>0</v>
      </c>
      <c r="EH678" s="42">
        <f t="shared" si="238"/>
        <v>0</v>
      </c>
      <c r="EI678" s="42">
        <f t="shared" si="238"/>
        <v>0</v>
      </c>
      <c r="EJ678" s="42">
        <f t="shared" si="238"/>
        <v>0</v>
      </c>
      <c r="EK678" s="42">
        <f t="shared" si="238"/>
        <v>0</v>
      </c>
      <c r="EL678" s="42">
        <f t="shared" si="238"/>
        <v>0</v>
      </c>
      <c r="EM678" s="42">
        <f t="shared" si="238"/>
        <v>0</v>
      </c>
      <c r="EN678" s="42">
        <f t="shared" si="238"/>
        <v>0</v>
      </c>
      <c r="EP678" s="38">
        <f t="shared" si="230"/>
        <v>0</v>
      </c>
      <c r="EQ678" s="42">
        <f t="shared" si="230"/>
        <v>0</v>
      </c>
      <c r="ER678" s="42">
        <f t="shared" si="230"/>
        <v>0</v>
      </c>
      <c r="ES678" s="42">
        <f t="shared" si="230"/>
        <v>0</v>
      </c>
      <c r="ET678" s="42">
        <f t="shared" si="230"/>
        <v>0</v>
      </c>
      <c r="EU678" s="42">
        <f t="shared" si="230"/>
        <v>0</v>
      </c>
      <c r="EV678" s="42">
        <f t="shared" si="230"/>
        <v>0</v>
      </c>
      <c r="EW678" s="42">
        <f t="shared" si="230"/>
        <v>0</v>
      </c>
      <c r="EX678" s="42">
        <f t="shared" si="230"/>
        <v>0</v>
      </c>
      <c r="EY678" s="42">
        <f t="shared" si="230"/>
        <v>0</v>
      </c>
      <c r="EZ678" s="42">
        <f t="shared" si="230"/>
        <v>0</v>
      </c>
      <c r="FB678" s="38"/>
      <c r="FC678" s="38"/>
      <c r="FD678" s="38"/>
      <c r="FE678" s="38"/>
      <c r="FF678" s="38"/>
      <c r="FG678" s="38"/>
      <c r="FH678" s="38"/>
      <c r="FI678" s="38"/>
      <c r="FJ678" s="38"/>
      <c r="FK678" s="38"/>
      <c r="FL678" s="38"/>
      <c r="GK678" s="38"/>
      <c r="GL678" s="38"/>
      <c r="GM678" s="38"/>
      <c r="GN678" s="38"/>
      <c r="GO678" s="38"/>
      <c r="GP678" s="38"/>
      <c r="GQ678" s="38"/>
      <c r="GR678" s="38"/>
      <c r="GS678" s="38">
        <v>0</v>
      </c>
      <c r="GT678" s="38"/>
      <c r="GU678" s="38"/>
      <c r="GW678" s="38"/>
      <c r="GX678" s="42"/>
      <c r="GY678" s="42"/>
      <c r="GZ678" s="42"/>
      <c r="HA678" s="42"/>
      <c r="HB678" s="42"/>
      <c r="HC678" s="42"/>
      <c r="HD678" s="42"/>
      <c r="HE678" s="42"/>
      <c r="HF678" s="42">
        <v>0</v>
      </c>
      <c r="HG678" s="42"/>
    </row>
    <row r="679" spans="43:215" x14ac:dyDescent="0.25"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DE679" s="38"/>
      <c r="DF679" s="38"/>
      <c r="DG679" s="38"/>
      <c r="DH679" s="38"/>
      <c r="DI679" s="38"/>
      <c r="DJ679" s="38"/>
      <c r="DK679" s="38"/>
      <c r="DL679" s="38"/>
      <c r="DM679" s="38"/>
      <c r="DN679" s="38">
        <v>0</v>
      </c>
      <c r="DO679" s="38"/>
      <c r="EA679">
        <v>0</v>
      </c>
      <c r="ED679" s="38">
        <f t="shared" si="238"/>
        <v>0</v>
      </c>
      <c r="EE679" s="42">
        <f t="shared" si="238"/>
        <v>0</v>
      </c>
      <c r="EF679" s="42">
        <f t="shared" si="238"/>
        <v>0</v>
      </c>
      <c r="EG679" s="42">
        <f t="shared" si="238"/>
        <v>0</v>
      </c>
      <c r="EH679" s="42">
        <f t="shared" si="238"/>
        <v>0</v>
      </c>
      <c r="EI679" s="42">
        <f t="shared" si="238"/>
        <v>0</v>
      </c>
      <c r="EJ679" s="42">
        <f t="shared" si="238"/>
        <v>0</v>
      </c>
      <c r="EK679" s="42">
        <f t="shared" si="238"/>
        <v>0</v>
      </c>
      <c r="EL679" s="42">
        <f t="shared" si="238"/>
        <v>0</v>
      </c>
      <c r="EM679" s="42">
        <f t="shared" si="238"/>
        <v>0</v>
      </c>
      <c r="EN679" s="42">
        <f t="shared" si="238"/>
        <v>0</v>
      </c>
      <c r="EP679" s="38">
        <f t="shared" si="237"/>
        <v>0</v>
      </c>
      <c r="EQ679" s="42">
        <f t="shared" si="237"/>
        <v>0</v>
      </c>
      <c r="ER679" s="42">
        <f t="shared" si="237"/>
        <v>0</v>
      </c>
      <c r="ES679" s="42">
        <f t="shared" si="237"/>
        <v>0</v>
      </c>
      <c r="ET679" s="42">
        <f t="shared" si="237"/>
        <v>0</v>
      </c>
      <c r="EU679" s="42">
        <f t="shared" si="237"/>
        <v>0</v>
      </c>
      <c r="EV679" s="42">
        <f t="shared" si="237"/>
        <v>0</v>
      </c>
      <c r="EW679" s="42">
        <f t="shared" si="237"/>
        <v>0</v>
      </c>
      <c r="EX679" s="42">
        <f t="shared" si="237"/>
        <v>0</v>
      </c>
      <c r="EY679" s="42">
        <f t="shared" si="237"/>
        <v>0</v>
      </c>
      <c r="EZ679" s="42">
        <f t="shared" si="237"/>
        <v>0</v>
      </c>
      <c r="FB679" s="38"/>
      <c r="FC679" s="38"/>
      <c r="FD679" s="38"/>
      <c r="FE679" s="38"/>
      <c r="FF679" s="38"/>
      <c r="FG679" s="38"/>
      <c r="FH679" s="38"/>
      <c r="FI679" s="38"/>
      <c r="FJ679" s="38"/>
      <c r="FK679" s="38"/>
      <c r="FL679" s="38"/>
      <c r="GK679" s="38"/>
      <c r="GL679" s="38"/>
      <c r="GM679" s="38"/>
      <c r="GN679" s="38"/>
      <c r="GO679" s="38"/>
      <c r="GP679" s="38"/>
      <c r="GQ679" s="38"/>
      <c r="GR679" s="38"/>
      <c r="GS679" s="38">
        <v>0</v>
      </c>
      <c r="GT679" s="38"/>
      <c r="GU679" s="38"/>
      <c r="GW679" s="38"/>
      <c r="GX679" s="42"/>
      <c r="GY679" s="42"/>
      <c r="GZ679" s="42"/>
      <c r="HA679" s="42"/>
      <c r="HB679" s="42"/>
      <c r="HC679" s="42"/>
      <c r="HD679" s="42"/>
      <c r="HE679" s="42"/>
      <c r="HF679" s="42">
        <v>0</v>
      </c>
      <c r="HG679" s="42"/>
    </row>
    <row r="680" spans="43:215" x14ac:dyDescent="0.25"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DE680" s="38"/>
      <c r="DF680" s="38"/>
      <c r="DG680" s="38"/>
      <c r="DH680" s="38"/>
      <c r="DI680" s="38"/>
      <c r="DJ680" s="38"/>
      <c r="DK680" s="38"/>
      <c r="DL680" s="38"/>
      <c r="DM680" s="38"/>
      <c r="DN680" s="38">
        <v>0</v>
      </c>
      <c r="DO680" s="38"/>
      <c r="EA680">
        <v>0</v>
      </c>
      <c r="ED680" s="38">
        <f t="shared" si="238"/>
        <v>0</v>
      </c>
      <c r="EE680" s="42">
        <f t="shared" si="238"/>
        <v>0</v>
      </c>
      <c r="EF680" s="42">
        <f t="shared" si="238"/>
        <v>0</v>
      </c>
      <c r="EG680" s="42">
        <f t="shared" si="238"/>
        <v>0</v>
      </c>
      <c r="EH680" s="42">
        <f t="shared" si="238"/>
        <v>0</v>
      </c>
      <c r="EI680" s="42">
        <f t="shared" si="238"/>
        <v>0</v>
      </c>
      <c r="EJ680" s="42">
        <f t="shared" si="238"/>
        <v>0</v>
      </c>
      <c r="EK680" s="42">
        <f t="shared" si="238"/>
        <v>0</v>
      </c>
      <c r="EL680" s="42">
        <f t="shared" si="238"/>
        <v>0</v>
      </c>
      <c r="EM680" s="42">
        <f t="shared" si="238"/>
        <v>0</v>
      </c>
      <c r="EN680" s="42">
        <f t="shared" si="238"/>
        <v>0</v>
      </c>
      <c r="EP680" s="38">
        <f t="shared" si="238"/>
        <v>0</v>
      </c>
      <c r="EQ680" s="42">
        <f t="shared" si="238"/>
        <v>0</v>
      </c>
      <c r="ER680" s="42">
        <f t="shared" si="238"/>
        <v>0</v>
      </c>
      <c r="ES680" s="42">
        <f t="shared" si="238"/>
        <v>0</v>
      </c>
      <c r="ET680" s="42">
        <f t="shared" si="238"/>
        <v>0</v>
      </c>
      <c r="EU680" s="42">
        <f t="shared" si="238"/>
        <v>0</v>
      </c>
      <c r="EV680" s="42">
        <f t="shared" si="238"/>
        <v>0</v>
      </c>
      <c r="EW680" s="42">
        <f t="shared" si="238"/>
        <v>0</v>
      </c>
      <c r="EX680" s="42">
        <f t="shared" si="238"/>
        <v>0</v>
      </c>
      <c r="EY680" s="42">
        <f t="shared" si="238"/>
        <v>0</v>
      </c>
      <c r="EZ680" s="42">
        <f t="shared" si="238"/>
        <v>0</v>
      </c>
      <c r="FB680" s="38"/>
      <c r="FC680" s="38"/>
      <c r="FD680" s="38"/>
      <c r="FE680" s="38"/>
      <c r="FF680" s="38"/>
      <c r="FG680" s="38"/>
      <c r="FH680" s="38"/>
      <c r="FI680" s="38"/>
      <c r="FJ680" s="38"/>
      <c r="FK680" s="38"/>
      <c r="FL680" s="38"/>
      <c r="GK680" s="38"/>
      <c r="GL680" s="38"/>
      <c r="GM680" s="38"/>
      <c r="GN680" s="38"/>
      <c r="GO680" s="38"/>
      <c r="GP680" s="38"/>
      <c r="GQ680" s="38"/>
      <c r="GR680" s="38"/>
      <c r="GS680" s="38">
        <v>0</v>
      </c>
      <c r="GT680" s="38"/>
      <c r="GU680" s="38"/>
      <c r="GW680" s="38"/>
      <c r="GX680" s="42"/>
      <c r="GY680" s="42"/>
      <c r="GZ680" s="42"/>
      <c r="HA680" s="42"/>
      <c r="HB680" s="42"/>
      <c r="HC680" s="42"/>
      <c r="HD680" s="42"/>
      <c r="HE680" s="42"/>
      <c r="HF680" s="42">
        <v>0</v>
      </c>
      <c r="HG680" s="42"/>
    </row>
    <row r="681" spans="43:215" x14ac:dyDescent="0.25"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DE681" s="38"/>
      <c r="DF681" s="38"/>
      <c r="DG681" s="38"/>
      <c r="DH681" s="38"/>
      <c r="DI681" s="38"/>
      <c r="DJ681" s="38"/>
      <c r="DK681" s="38"/>
      <c r="DL681" s="38"/>
      <c r="DM681" s="38"/>
      <c r="DN681" s="38">
        <v>0</v>
      </c>
      <c r="DO681" s="38"/>
      <c r="EA681">
        <v>0</v>
      </c>
      <c r="ED681" s="38">
        <f t="shared" si="240"/>
        <v>0</v>
      </c>
      <c r="EE681" s="42">
        <f t="shared" si="240"/>
        <v>0</v>
      </c>
      <c r="EF681" s="42">
        <f t="shared" si="240"/>
        <v>0</v>
      </c>
      <c r="EG681" s="42">
        <f t="shared" si="240"/>
        <v>0</v>
      </c>
      <c r="EH681" s="42">
        <f t="shared" si="240"/>
        <v>0</v>
      </c>
      <c r="EI681" s="42">
        <f t="shared" si="240"/>
        <v>0</v>
      </c>
      <c r="EJ681" s="42">
        <f t="shared" si="240"/>
        <v>0</v>
      </c>
      <c r="EK681" s="42">
        <f t="shared" si="240"/>
        <v>0</v>
      </c>
      <c r="EL681" s="42">
        <f t="shared" si="240"/>
        <v>0</v>
      </c>
      <c r="EM681" s="42">
        <f t="shared" si="240"/>
        <v>0</v>
      </c>
      <c r="EN681" s="42">
        <f t="shared" si="240"/>
        <v>0</v>
      </c>
      <c r="EP681" s="38">
        <f t="shared" si="238"/>
        <v>0</v>
      </c>
      <c r="EQ681" s="42">
        <f t="shared" si="238"/>
        <v>0</v>
      </c>
      <c r="ER681" s="42">
        <f t="shared" si="238"/>
        <v>0</v>
      </c>
      <c r="ES681" s="42">
        <f t="shared" si="238"/>
        <v>0</v>
      </c>
      <c r="ET681" s="42">
        <f t="shared" si="238"/>
        <v>0</v>
      </c>
      <c r="EU681" s="42">
        <f t="shared" si="238"/>
        <v>0</v>
      </c>
      <c r="EV681" s="42">
        <f t="shared" si="238"/>
        <v>0</v>
      </c>
      <c r="EW681" s="42">
        <f t="shared" si="238"/>
        <v>0</v>
      </c>
      <c r="EX681" s="42">
        <f t="shared" si="238"/>
        <v>0</v>
      </c>
      <c r="EY681" s="42">
        <f t="shared" si="238"/>
        <v>0</v>
      </c>
      <c r="EZ681" s="42">
        <f t="shared" si="238"/>
        <v>0</v>
      </c>
      <c r="FB681" s="38"/>
      <c r="FC681" s="38"/>
      <c r="FD681" s="38"/>
      <c r="FE681" s="38"/>
      <c r="FF681" s="38"/>
      <c r="FG681" s="38"/>
      <c r="FH681" s="38"/>
      <c r="FI681" s="38"/>
      <c r="FJ681" s="38"/>
      <c r="FK681" s="38"/>
      <c r="FL681" s="38"/>
      <c r="GS681">
        <v>0</v>
      </c>
      <c r="GW681" s="38"/>
      <c r="GX681" s="42"/>
      <c r="GY681" s="42"/>
      <c r="GZ681" s="42"/>
      <c r="HA681" s="42"/>
      <c r="HB681" s="42"/>
      <c r="HC681" s="42"/>
      <c r="HD681" s="42"/>
      <c r="HE681" s="42"/>
      <c r="HF681" s="42">
        <v>0</v>
      </c>
      <c r="HG681" s="42"/>
    </row>
    <row r="682" spans="43:215" x14ac:dyDescent="0.25"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DE682" s="38"/>
      <c r="DF682" s="38"/>
      <c r="DG682" s="38"/>
      <c r="DH682" s="38"/>
      <c r="DI682" s="38"/>
      <c r="DJ682" s="38"/>
      <c r="DK682" s="38"/>
      <c r="DL682" s="38"/>
      <c r="DM682" s="38"/>
      <c r="DN682" s="38">
        <v>0</v>
      </c>
      <c r="DO682" s="38"/>
      <c r="EA682">
        <v>0</v>
      </c>
      <c r="ED682" s="38">
        <f t="shared" si="243"/>
        <v>0</v>
      </c>
      <c r="EE682" s="42">
        <f t="shared" si="243"/>
        <v>0</v>
      </c>
      <c r="EF682" s="42">
        <f t="shared" si="243"/>
        <v>0</v>
      </c>
      <c r="EG682" s="42">
        <f t="shared" si="243"/>
        <v>0</v>
      </c>
      <c r="EH682" s="42">
        <f t="shared" si="243"/>
        <v>0</v>
      </c>
      <c r="EI682" s="42">
        <f t="shared" si="243"/>
        <v>0</v>
      </c>
      <c r="EJ682" s="42">
        <f t="shared" si="243"/>
        <v>0</v>
      </c>
      <c r="EK682" s="42">
        <f t="shared" si="243"/>
        <v>0</v>
      </c>
      <c r="EL682" s="42">
        <f t="shared" si="243"/>
        <v>0</v>
      </c>
      <c r="EM682" s="42">
        <f t="shared" si="243"/>
        <v>0</v>
      </c>
      <c r="EN682" s="42">
        <f t="shared" si="243"/>
        <v>0</v>
      </c>
      <c r="EP682" s="38">
        <f t="shared" si="238"/>
        <v>0</v>
      </c>
      <c r="EQ682" s="42">
        <f t="shared" si="238"/>
        <v>0</v>
      </c>
      <c r="ER682" s="42">
        <f t="shared" si="238"/>
        <v>0</v>
      </c>
      <c r="ES682" s="42">
        <f t="shared" si="238"/>
        <v>0</v>
      </c>
      <c r="ET682" s="42">
        <f t="shared" si="238"/>
        <v>0</v>
      </c>
      <c r="EU682" s="42">
        <f t="shared" si="238"/>
        <v>0</v>
      </c>
      <c r="EV682" s="42">
        <f t="shared" si="238"/>
        <v>0</v>
      </c>
      <c r="EW682" s="42">
        <f t="shared" si="238"/>
        <v>0</v>
      </c>
      <c r="EX682" s="42">
        <f t="shared" si="238"/>
        <v>0</v>
      </c>
      <c r="EY682" s="42">
        <f t="shared" si="238"/>
        <v>0</v>
      </c>
      <c r="EZ682" s="42">
        <f t="shared" si="238"/>
        <v>0</v>
      </c>
      <c r="FB682" s="38"/>
      <c r="FC682" s="38"/>
      <c r="FD682" s="38"/>
      <c r="FE682" s="38"/>
      <c r="FF682" s="38"/>
      <c r="FG682" s="38"/>
      <c r="FH682" s="38"/>
      <c r="FI682" s="38"/>
      <c r="FJ682" s="38"/>
      <c r="FK682" s="38"/>
      <c r="FL682" s="38"/>
      <c r="GS682">
        <v>0</v>
      </c>
      <c r="GW682" s="38"/>
      <c r="GX682" s="42"/>
      <c r="GY682" s="42"/>
      <c r="GZ682" s="42"/>
      <c r="HA682" s="42"/>
      <c r="HB682" s="42"/>
      <c r="HC682" s="42"/>
      <c r="HD682" s="42"/>
      <c r="HE682" s="42"/>
      <c r="HF682" s="42">
        <v>0</v>
      </c>
      <c r="HG682" s="42"/>
    </row>
    <row r="683" spans="43:215" x14ac:dyDescent="0.25"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DN683">
        <v>0</v>
      </c>
      <c r="EA683">
        <v>0</v>
      </c>
      <c r="ED683" s="38">
        <f t="shared" si="243"/>
        <v>0</v>
      </c>
      <c r="EE683" s="42">
        <f t="shared" si="243"/>
        <v>0</v>
      </c>
      <c r="EF683" s="42">
        <f t="shared" si="243"/>
        <v>0</v>
      </c>
      <c r="EG683" s="42">
        <f t="shared" si="243"/>
        <v>0</v>
      </c>
      <c r="EH683" s="42">
        <f t="shared" si="243"/>
        <v>0</v>
      </c>
      <c r="EI683" s="42">
        <f t="shared" si="243"/>
        <v>0</v>
      </c>
      <c r="EJ683" s="42">
        <f t="shared" si="243"/>
        <v>0</v>
      </c>
      <c r="EK683" s="42">
        <f t="shared" si="243"/>
        <v>0</v>
      </c>
      <c r="EL683" s="42">
        <f t="shared" si="243"/>
        <v>0</v>
      </c>
      <c r="EM683" s="42">
        <f t="shared" si="243"/>
        <v>0</v>
      </c>
      <c r="EN683" s="42">
        <f t="shared" si="243"/>
        <v>0</v>
      </c>
      <c r="EP683" s="38">
        <f t="shared" si="238"/>
        <v>0</v>
      </c>
      <c r="EQ683" s="42">
        <f t="shared" si="238"/>
        <v>0</v>
      </c>
      <c r="ER683" s="42">
        <f t="shared" si="238"/>
        <v>0</v>
      </c>
      <c r="ES683" s="42">
        <f t="shared" si="238"/>
        <v>0</v>
      </c>
      <c r="ET683" s="42">
        <f t="shared" si="238"/>
        <v>0</v>
      </c>
      <c r="EU683" s="42">
        <f t="shared" si="238"/>
        <v>0</v>
      </c>
      <c r="EV683" s="42">
        <f t="shared" si="238"/>
        <v>0</v>
      </c>
      <c r="EW683" s="42">
        <f t="shared" si="238"/>
        <v>0</v>
      </c>
      <c r="EX683" s="42">
        <f t="shared" si="238"/>
        <v>0</v>
      </c>
      <c r="EY683" s="42">
        <f t="shared" si="238"/>
        <v>0</v>
      </c>
      <c r="EZ683" s="42">
        <f t="shared" si="238"/>
        <v>0</v>
      </c>
      <c r="FB683" s="38"/>
      <c r="FC683" s="38"/>
      <c r="FD683" s="38"/>
      <c r="FE683" s="38"/>
      <c r="FF683" s="38"/>
      <c r="FG683" s="38"/>
      <c r="FH683" s="38"/>
      <c r="FI683" s="38"/>
      <c r="FJ683" s="38"/>
      <c r="FK683" s="38"/>
      <c r="FL683" s="38"/>
      <c r="GS683">
        <v>0</v>
      </c>
      <c r="GX683" s="37"/>
      <c r="GY683" s="37"/>
      <c r="GZ683" s="37"/>
      <c r="HA683" s="37"/>
      <c r="HB683" s="37"/>
      <c r="HC683" s="37"/>
      <c r="HD683" s="37"/>
      <c r="HE683" s="37"/>
      <c r="HF683" s="37">
        <v>0</v>
      </c>
      <c r="HG683" s="37"/>
    </row>
    <row r="684" spans="43:215" x14ac:dyDescent="0.25"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DN684">
        <v>0</v>
      </c>
      <c r="EA684">
        <v>0</v>
      </c>
      <c r="ED684" s="38">
        <f t="shared" si="243"/>
        <v>0</v>
      </c>
      <c r="EE684" s="42">
        <f t="shared" si="243"/>
        <v>0</v>
      </c>
      <c r="EF684" s="42">
        <f t="shared" si="243"/>
        <v>0</v>
      </c>
      <c r="EG684" s="42">
        <f t="shared" si="243"/>
        <v>0</v>
      </c>
      <c r="EH684" s="42">
        <f t="shared" si="243"/>
        <v>0</v>
      </c>
      <c r="EI684" s="42">
        <f t="shared" si="243"/>
        <v>0</v>
      </c>
      <c r="EJ684" s="42">
        <f t="shared" si="243"/>
        <v>0</v>
      </c>
      <c r="EK684" s="42">
        <f t="shared" si="243"/>
        <v>0</v>
      </c>
      <c r="EL684" s="42">
        <f t="shared" si="243"/>
        <v>0</v>
      </c>
      <c r="EM684" s="42">
        <f t="shared" si="243"/>
        <v>0</v>
      </c>
      <c r="EN684" s="42">
        <f t="shared" si="243"/>
        <v>0</v>
      </c>
      <c r="EP684" s="38">
        <f t="shared" si="240"/>
        <v>0</v>
      </c>
      <c r="EQ684" s="42">
        <f t="shared" si="240"/>
        <v>0</v>
      </c>
      <c r="ER684" s="42">
        <f t="shared" si="240"/>
        <v>0</v>
      </c>
      <c r="ES684" s="42">
        <f t="shared" si="240"/>
        <v>0</v>
      </c>
      <c r="ET684" s="42">
        <f t="shared" si="240"/>
        <v>0</v>
      </c>
      <c r="EU684" s="42">
        <f t="shared" si="240"/>
        <v>0</v>
      </c>
      <c r="EV684" s="42">
        <f t="shared" si="240"/>
        <v>0</v>
      </c>
      <c r="EW684" s="42">
        <f t="shared" si="240"/>
        <v>0</v>
      </c>
      <c r="EX684" s="42">
        <f t="shared" si="240"/>
        <v>0</v>
      </c>
      <c r="EY684" s="42">
        <f t="shared" si="240"/>
        <v>0</v>
      </c>
      <c r="EZ684" s="42">
        <f t="shared" si="240"/>
        <v>0</v>
      </c>
      <c r="GS684">
        <v>0</v>
      </c>
      <c r="GX684" s="37"/>
      <c r="GY684" s="37"/>
      <c r="GZ684" s="37"/>
      <c r="HA684" s="37"/>
      <c r="HB684" s="37"/>
      <c r="HC684" s="37"/>
      <c r="HD684" s="37"/>
      <c r="HE684" s="37"/>
      <c r="HF684" s="37">
        <v>0</v>
      </c>
      <c r="HG684" s="37"/>
    </row>
    <row r="685" spans="43:215" x14ac:dyDescent="0.25"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DN685">
        <v>0</v>
      </c>
      <c r="EA685">
        <v>0</v>
      </c>
      <c r="ED685" s="38">
        <f t="shared" si="245"/>
        <v>0</v>
      </c>
      <c r="EE685" s="42">
        <f t="shared" si="245"/>
        <v>0</v>
      </c>
      <c r="EF685" s="42">
        <f t="shared" si="245"/>
        <v>0</v>
      </c>
      <c r="EG685" s="42">
        <f t="shared" si="245"/>
        <v>0</v>
      </c>
      <c r="EH685" s="42">
        <f t="shared" si="245"/>
        <v>0</v>
      </c>
      <c r="EI685" s="42">
        <f t="shared" si="245"/>
        <v>0</v>
      </c>
      <c r="EJ685" s="42">
        <f t="shared" si="245"/>
        <v>0</v>
      </c>
      <c r="EK685" s="42">
        <f t="shared" si="245"/>
        <v>0</v>
      </c>
      <c r="EL685" s="42">
        <f t="shared" si="245"/>
        <v>0</v>
      </c>
      <c r="EM685" s="42">
        <f t="shared" si="245"/>
        <v>0</v>
      </c>
      <c r="EN685" s="42">
        <f t="shared" si="245"/>
        <v>0</v>
      </c>
      <c r="EP685" s="38">
        <f t="shared" si="243"/>
        <v>0</v>
      </c>
      <c r="EQ685" s="42">
        <f t="shared" si="243"/>
        <v>0</v>
      </c>
      <c r="ER685" s="42">
        <f t="shared" si="243"/>
        <v>0</v>
      </c>
      <c r="ES685" s="42">
        <f t="shared" si="243"/>
        <v>0</v>
      </c>
      <c r="ET685" s="42">
        <f t="shared" si="243"/>
        <v>0</v>
      </c>
      <c r="EU685" s="42">
        <f t="shared" si="243"/>
        <v>0</v>
      </c>
      <c r="EV685" s="42">
        <f t="shared" si="243"/>
        <v>0</v>
      </c>
      <c r="EW685" s="42">
        <f t="shared" si="243"/>
        <v>0</v>
      </c>
      <c r="EX685" s="42">
        <f t="shared" si="243"/>
        <v>0</v>
      </c>
      <c r="EY685" s="42">
        <f t="shared" si="243"/>
        <v>0</v>
      </c>
      <c r="EZ685" s="42">
        <f t="shared" si="243"/>
        <v>0</v>
      </c>
      <c r="GS685">
        <v>0</v>
      </c>
      <c r="GX685" s="37"/>
      <c r="GY685" s="37"/>
      <c r="GZ685" s="37"/>
      <c r="HA685" s="37"/>
      <c r="HB685" s="37"/>
      <c r="HC685" s="37"/>
      <c r="HD685" s="37"/>
      <c r="HE685" s="37"/>
      <c r="HF685" s="37">
        <v>0</v>
      </c>
      <c r="HG685" s="37"/>
    </row>
    <row r="686" spans="43:215" x14ac:dyDescent="0.25"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DN686">
        <v>0</v>
      </c>
      <c r="EA686">
        <v>0</v>
      </c>
      <c r="EP686" s="38">
        <f t="shared" si="243"/>
        <v>0</v>
      </c>
      <c r="EQ686" s="38">
        <f t="shared" si="243"/>
        <v>0</v>
      </c>
      <c r="ER686" s="38">
        <f t="shared" si="243"/>
        <v>0</v>
      </c>
      <c r="ES686" s="38">
        <f t="shared" si="243"/>
        <v>0</v>
      </c>
      <c r="ET686" s="38">
        <f t="shared" si="243"/>
        <v>0</v>
      </c>
      <c r="EU686" s="38">
        <f t="shared" si="243"/>
        <v>0</v>
      </c>
      <c r="EV686" s="38">
        <f t="shared" si="243"/>
        <v>0</v>
      </c>
      <c r="EW686" s="38">
        <f t="shared" si="243"/>
        <v>0</v>
      </c>
      <c r="EX686" s="38">
        <f t="shared" si="243"/>
        <v>0</v>
      </c>
      <c r="EY686" s="38">
        <f t="shared" si="243"/>
        <v>0</v>
      </c>
      <c r="EZ686" s="38">
        <f t="shared" si="243"/>
        <v>0</v>
      </c>
      <c r="GS686">
        <v>0</v>
      </c>
      <c r="GX686" s="37"/>
      <c r="GY686" s="37"/>
      <c r="GZ686" s="37"/>
      <c r="HA686" s="37"/>
      <c r="HB686" s="37"/>
      <c r="HC686" s="37"/>
      <c r="HD686" s="37"/>
      <c r="HE686" s="37"/>
      <c r="HF686" s="37">
        <v>0</v>
      </c>
      <c r="HG686" s="37"/>
    </row>
    <row r="687" spans="43:215" x14ac:dyDescent="0.25"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DN687">
        <v>0</v>
      </c>
      <c r="EA687">
        <v>0</v>
      </c>
      <c r="EP687" s="38">
        <f t="shared" si="243"/>
        <v>0</v>
      </c>
      <c r="EQ687" s="38">
        <f t="shared" si="243"/>
        <v>0</v>
      </c>
      <c r="ER687" s="38">
        <f t="shared" si="243"/>
        <v>0</v>
      </c>
      <c r="ES687" s="38">
        <f t="shared" si="243"/>
        <v>0</v>
      </c>
      <c r="ET687" s="38">
        <f t="shared" si="243"/>
        <v>0</v>
      </c>
      <c r="EU687" s="38">
        <f t="shared" si="243"/>
        <v>0</v>
      </c>
      <c r="EV687" s="38">
        <f t="shared" si="243"/>
        <v>0</v>
      </c>
      <c r="EW687" s="38">
        <f t="shared" si="243"/>
        <v>0</v>
      </c>
      <c r="EX687" s="38">
        <f t="shared" si="243"/>
        <v>0</v>
      </c>
      <c r="EY687" s="38">
        <f t="shared" si="243"/>
        <v>0</v>
      </c>
      <c r="EZ687" s="38">
        <f t="shared" si="243"/>
        <v>0</v>
      </c>
      <c r="GS687">
        <v>0</v>
      </c>
      <c r="HF687">
        <v>0</v>
      </c>
    </row>
    <row r="688" spans="43:215" x14ac:dyDescent="0.25"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DN688">
        <v>0</v>
      </c>
      <c r="EA688">
        <v>0</v>
      </c>
      <c r="EP688" s="38">
        <f t="shared" si="245"/>
        <v>0</v>
      </c>
      <c r="EQ688" s="38">
        <f t="shared" si="245"/>
        <v>0</v>
      </c>
      <c r="ER688" s="38">
        <f t="shared" si="245"/>
        <v>0</v>
      </c>
      <c r="ES688" s="38">
        <f t="shared" si="245"/>
        <v>0</v>
      </c>
      <c r="ET688" s="38">
        <f t="shared" si="245"/>
        <v>0</v>
      </c>
      <c r="EU688" s="38">
        <f t="shared" si="245"/>
        <v>0</v>
      </c>
      <c r="EV688" s="38">
        <f t="shared" si="245"/>
        <v>0</v>
      </c>
      <c r="EW688" s="38">
        <f t="shared" si="245"/>
        <v>0</v>
      </c>
      <c r="EX688" s="38">
        <f t="shared" si="245"/>
        <v>0</v>
      </c>
      <c r="EY688" s="38">
        <f t="shared" si="245"/>
        <v>0</v>
      </c>
      <c r="EZ688" s="38">
        <f t="shared" si="245"/>
        <v>0</v>
      </c>
      <c r="GS688">
        <v>0</v>
      </c>
      <c r="HF688">
        <v>0</v>
      </c>
    </row>
    <row r="689" spans="43:214" x14ac:dyDescent="0.25">
      <c r="DN689">
        <v>0</v>
      </c>
      <c r="EA689">
        <v>0</v>
      </c>
      <c r="GS689">
        <v>0</v>
      </c>
      <c r="HF689">
        <v>0</v>
      </c>
    </row>
    <row r="690" spans="43:214" x14ac:dyDescent="0.25">
      <c r="DN690">
        <v>0</v>
      </c>
      <c r="EA690">
        <v>0</v>
      </c>
      <c r="GS690">
        <v>0</v>
      </c>
      <c r="HF690">
        <v>0</v>
      </c>
    </row>
    <row r="691" spans="43:214" x14ac:dyDescent="0.25"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DN691">
        <v>0</v>
      </c>
      <c r="EA691">
        <v>0</v>
      </c>
      <c r="GS691">
        <v>0</v>
      </c>
      <c r="HF691">
        <v>0</v>
      </c>
    </row>
    <row r="692" spans="43:214" x14ac:dyDescent="0.25"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DN692">
        <v>0</v>
      </c>
      <c r="EA692">
        <v>0</v>
      </c>
      <c r="GS692">
        <v>0</v>
      </c>
      <c r="HF692">
        <v>0</v>
      </c>
    </row>
    <row r="693" spans="43:214" x14ac:dyDescent="0.25"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DN693">
        <v>0</v>
      </c>
      <c r="EA693">
        <v>0</v>
      </c>
      <c r="GS693">
        <v>0</v>
      </c>
      <c r="HF693">
        <v>0</v>
      </c>
    </row>
    <row r="694" spans="43:214" x14ac:dyDescent="0.25"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DN694">
        <v>0</v>
      </c>
      <c r="EA694">
        <v>0</v>
      </c>
      <c r="GS694">
        <v>0</v>
      </c>
      <c r="HF694">
        <v>0</v>
      </c>
    </row>
    <row r="695" spans="43:214" x14ac:dyDescent="0.25"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DN695">
        <v>0</v>
      </c>
      <c r="EA695">
        <v>0</v>
      </c>
      <c r="GS695">
        <v>0</v>
      </c>
      <c r="HF695">
        <v>0</v>
      </c>
    </row>
    <row r="696" spans="43:214" x14ac:dyDescent="0.25"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DN696">
        <v>0</v>
      </c>
      <c r="EA696">
        <v>0</v>
      </c>
      <c r="GS696">
        <v>0</v>
      </c>
      <c r="HF696">
        <v>0</v>
      </c>
    </row>
    <row r="697" spans="43:214" x14ac:dyDescent="0.25"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DN697">
        <v>0</v>
      </c>
      <c r="EA697">
        <v>0</v>
      </c>
      <c r="GS697">
        <v>0</v>
      </c>
      <c r="HF697">
        <v>0</v>
      </c>
    </row>
    <row r="698" spans="43:214" x14ac:dyDescent="0.25"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DN698">
        <v>0</v>
      </c>
      <c r="EA698">
        <v>0</v>
      </c>
      <c r="GS698">
        <v>0</v>
      </c>
      <c r="HF698">
        <v>0</v>
      </c>
    </row>
    <row r="699" spans="43:214" x14ac:dyDescent="0.25"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DN699">
        <v>0</v>
      </c>
      <c r="EA699">
        <v>0</v>
      </c>
      <c r="GS699">
        <v>0</v>
      </c>
      <c r="HF699">
        <v>0</v>
      </c>
    </row>
    <row r="700" spans="43:214" x14ac:dyDescent="0.25"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DN700">
        <v>0</v>
      </c>
      <c r="EA700">
        <v>0</v>
      </c>
      <c r="GS700">
        <v>0</v>
      </c>
      <c r="HF700">
        <v>0</v>
      </c>
    </row>
    <row r="701" spans="43:214" x14ac:dyDescent="0.25"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DN701">
        <v>0</v>
      </c>
      <c r="EA701">
        <v>0</v>
      </c>
      <c r="GS701">
        <v>0</v>
      </c>
      <c r="HF701">
        <v>0</v>
      </c>
    </row>
    <row r="702" spans="43:214" x14ac:dyDescent="0.25"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DN702">
        <v>0</v>
      </c>
      <c r="EA702">
        <v>0</v>
      </c>
      <c r="GS702">
        <v>0</v>
      </c>
      <c r="HF702">
        <v>0</v>
      </c>
    </row>
    <row r="703" spans="43:214" x14ac:dyDescent="0.25"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DN703">
        <v>0</v>
      </c>
      <c r="EA703">
        <v>0</v>
      </c>
      <c r="GS703">
        <v>0</v>
      </c>
      <c r="HF703">
        <v>0</v>
      </c>
    </row>
    <row r="704" spans="43:214" x14ac:dyDescent="0.25"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DN704">
        <v>0</v>
      </c>
      <c r="EA704">
        <v>0</v>
      </c>
      <c r="GS704">
        <v>0</v>
      </c>
      <c r="HF704">
        <v>0</v>
      </c>
    </row>
    <row r="705" spans="43:214" x14ac:dyDescent="0.25"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DN705">
        <v>0</v>
      </c>
      <c r="EA705">
        <v>0</v>
      </c>
      <c r="GS705">
        <v>0</v>
      </c>
      <c r="HF705">
        <v>0</v>
      </c>
    </row>
    <row r="706" spans="43:214" x14ac:dyDescent="0.25"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DN706">
        <v>0</v>
      </c>
      <c r="EA706">
        <v>0</v>
      </c>
      <c r="GS706">
        <v>0</v>
      </c>
      <c r="HF706">
        <v>0</v>
      </c>
    </row>
    <row r="707" spans="43:214" x14ac:dyDescent="0.25"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DN707">
        <v>0</v>
      </c>
      <c r="EA707">
        <v>0</v>
      </c>
      <c r="GS707">
        <v>0</v>
      </c>
      <c r="HF707">
        <v>0</v>
      </c>
    </row>
    <row r="708" spans="43:214" x14ac:dyDescent="0.25"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DN708">
        <v>0</v>
      </c>
      <c r="EA708">
        <v>0</v>
      </c>
      <c r="GS708">
        <v>0</v>
      </c>
      <c r="HF708">
        <v>0</v>
      </c>
    </row>
    <row r="709" spans="43:214" x14ac:dyDescent="0.25"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DN709">
        <v>0</v>
      </c>
      <c r="EA709">
        <v>0</v>
      </c>
      <c r="GS709">
        <v>0</v>
      </c>
      <c r="HF709">
        <v>0</v>
      </c>
    </row>
    <row r="710" spans="43:214" x14ac:dyDescent="0.25"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DN710">
        <v>0</v>
      </c>
      <c r="EA710">
        <v>0</v>
      </c>
      <c r="GS710">
        <v>0</v>
      </c>
      <c r="HF710">
        <v>0</v>
      </c>
    </row>
    <row r="711" spans="43:214" x14ac:dyDescent="0.25">
      <c r="DN711">
        <v>0</v>
      </c>
      <c r="EA711">
        <v>0</v>
      </c>
      <c r="GS711">
        <v>0</v>
      </c>
      <c r="HF711">
        <v>0</v>
      </c>
    </row>
    <row r="712" spans="43:214" x14ac:dyDescent="0.25">
      <c r="DN712">
        <v>0</v>
      </c>
      <c r="EA712">
        <v>0</v>
      </c>
      <c r="GS712">
        <v>0</v>
      </c>
      <c r="HF712">
        <v>0</v>
      </c>
    </row>
    <row r="713" spans="43:214" x14ac:dyDescent="0.25"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DN713">
        <v>0</v>
      </c>
      <c r="EA713">
        <v>0</v>
      </c>
      <c r="GS713">
        <v>0</v>
      </c>
      <c r="HF713">
        <v>0</v>
      </c>
    </row>
    <row r="714" spans="43:214" x14ac:dyDescent="0.25"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DN714">
        <v>0</v>
      </c>
      <c r="EA714">
        <v>0</v>
      </c>
      <c r="GS714">
        <v>0</v>
      </c>
      <c r="HF714">
        <v>0</v>
      </c>
    </row>
    <row r="715" spans="43:214" x14ac:dyDescent="0.25"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DN715">
        <v>0</v>
      </c>
      <c r="EA715">
        <v>0</v>
      </c>
      <c r="GS715">
        <v>0</v>
      </c>
      <c r="HF715">
        <v>0</v>
      </c>
    </row>
    <row r="716" spans="43:214" x14ac:dyDescent="0.25"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DN716">
        <v>0</v>
      </c>
      <c r="EA716">
        <v>0</v>
      </c>
      <c r="GS716">
        <v>0</v>
      </c>
      <c r="HF716">
        <v>0</v>
      </c>
    </row>
    <row r="717" spans="43:214" x14ac:dyDescent="0.25"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DN717">
        <v>0</v>
      </c>
      <c r="EA717">
        <v>0</v>
      </c>
      <c r="GS717">
        <v>0</v>
      </c>
      <c r="HF717">
        <v>0</v>
      </c>
    </row>
    <row r="718" spans="43:214" x14ac:dyDescent="0.25"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DN718">
        <v>0</v>
      </c>
      <c r="EA718">
        <v>0</v>
      </c>
      <c r="GS718">
        <v>0</v>
      </c>
      <c r="HF718">
        <v>0</v>
      </c>
    </row>
    <row r="719" spans="43:214" x14ac:dyDescent="0.25"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DN719">
        <v>0</v>
      </c>
      <c r="EA719">
        <v>0</v>
      </c>
      <c r="GS719">
        <v>0</v>
      </c>
      <c r="HF719">
        <v>0</v>
      </c>
    </row>
    <row r="720" spans="43:214" x14ac:dyDescent="0.25"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DN720">
        <v>0</v>
      </c>
      <c r="EA720">
        <v>0</v>
      </c>
      <c r="GS720">
        <v>0</v>
      </c>
      <c r="HF720">
        <v>0</v>
      </c>
    </row>
    <row r="721" spans="43:214" x14ac:dyDescent="0.25"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DN721">
        <v>0</v>
      </c>
      <c r="EA721">
        <v>0</v>
      </c>
      <c r="GS721">
        <v>0</v>
      </c>
      <c r="HF721">
        <v>0</v>
      </c>
    </row>
    <row r="722" spans="43:214" x14ac:dyDescent="0.25"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DN722">
        <v>0</v>
      </c>
      <c r="EA722">
        <v>0</v>
      </c>
      <c r="GS722">
        <v>0</v>
      </c>
      <c r="HF722">
        <v>0</v>
      </c>
    </row>
    <row r="723" spans="43:214" x14ac:dyDescent="0.25"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DN723">
        <v>0</v>
      </c>
      <c r="EA723">
        <v>0</v>
      </c>
      <c r="GS723">
        <v>0</v>
      </c>
      <c r="HF723">
        <v>0</v>
      </c>
    </row>
    <row r="724" spans="43:214" x14ac:dyDescent="0.25"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DN724">
        <v>0</v>
      </c>
      <c r="EA724">
        <v>0</v>
      </c>
      <c r="GS724">
        <v>0</v>
      </c>
      <c r="HF724">
        <v>0</v>
      </c>
    </row>
    <row r="725" spans="43:214" x14ac:dyDescent="0.25"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DN725">
        <v>0</v>
      </c>
      <c r="EA725">
        <v>0</v>
      </c>
      <c r="GS725">
        <v>0</v>
      </c>
      <c r="HF725">
        <v>0</v>
      </c>
    </row>
    <row r="726" spans="43:214" x14ac:dyDescent="0.25"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DN726">
        <v>0</v>
      </c>
      <c r="EA726">
        <v>0</v>
      </c>
      <c r="GS726">
        <v>0</v>
      </c>
      <c r="HF726">
        <v>0</v>
      </c>
    </row>
    <row r="727" spans="43:214" x14ac:dyDescent="0.25"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DN727">
        <v>0</v>
      </c>
      <c r="EA727">
        <v>0</v>
      </c>
      <c r="GS727">
        <v>0</v>
      </c>
      <c r="HF727">
        <v>0</v>
      </c>
    </row>
    <row r="728" spans="43:214" x14ac:dyDescent="0.25"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DN728">
        <v>0</v>
      </c>
      <c r="EA728">
        <v>0</v>
      </c>
      <c r="GS728">
        <v>0</v>
      </c>
      <c r="HF728">
        <v>0</v>
      </c>
    </row>
    <row r="729" spans="43:214" x14ac:dyDescent="0.25"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DN729">
        <v>0</v>
      </c>
      <c r="EA729">
        <v>0</v>
      </c>
      <c r="GS729">
        <v>0</v>
      </c>
      <c r="HF729">
        <v>0</v>
      </c>
    </row>
    <row r="730" spans="43:214" x14ac:dyDescent="0.25"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DN730">
        <v>0</v>
      </c>
      <c r="EA730">
        <v>0</v>
      </c>
      <c r="GS730">
        <v>0</v>
      </c>
      <c r="HF730">
        <v>0</v>
      </c>
    </row>
    <row r="731" spans="43:214" x14ac:dyDescent="0.25"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DN731">
        <v>0</v>
      </c>
      <c r="EA731">
        <v>0</v>
      </c>
      <c r="GS731">
        <v>0</v>
      </c>
      <c r="HF731">
        <v>0</v>
      </c>
    </row>
    <row r="732" spans="43:214" x14ac:dyDescent="0.25"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DN732">
        <v>0</v>
      </c>
      <c r="EA732">
        <v>0</v>
      </c>
      <c r="GS732">
        <v>0</v>
      </c>
      <c r="HF732">
        <v>0</v>
      </c>
    </row>
    <row r="733" spans="43:214" x14ac:dyDescent="0.25">
      <c r="DN733">
        <v>0</v>
      </c>
      <c r="EA733">
        <v>0</v>
      </c>
      <c r="GS733">
        <v>0</v>
      </c>
      <c r="HF733">
        <v>0</v>
      </c>
    </row>
    <row r="734" spans="43:214" x14ac:dyDescent="0.25">
      <c r="DN734">
        <v>0</v>
      </c>
      <c r="EA734">
        <v>0</v>
      </c>
      <c r="GS734">
        <v>0</v>
      </c>
      <c r="HF734">
        <v>0</v>
      </c>
    </row>
    <row r="735" spans="43:214" x14ac:dyDescent="0.25"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DN735">
        <v>0</v>
      </c>
      <c r="EA735">
        <v>0</v>
      </c>
      <c r="GS735">
        <v>0</v>
      </c>
      <c r="HF735">
        <v>0</v>
      </c>
    </row>
    <row r="736" spans="43:214" x14ac:dyDescent="0.25"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DN736">
        <v>0</v>
      </c>
      <c r="EA736">
        <v>0</v>
      </c>
      <c r="GS736">
        <v>0</v>
      </c>
      <c r="HF736">
        <v>0</v>
      </c>
    </row>
    <row r="737" spans="43:214" x14ac:dyDescent="0.25"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DN737">
        <v>0</v>
      </c>
      <c r="EA737">
        <v>0</v>
      </c>
      <c r="GS737">
        <v>0</v>
      </c>
      <c r="HF737">
        <v>0</v>
      </c>
    </row>
    <row r="738" spans="43:214" x14ac:dyDescent="0.25"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DN738">
        <v>0</v>
      </c>
      <c r="EA738">
        <v>0</v>
      </c>
      <c r="GS738">
        <v>0</v>
      </c>
      <c r="HF738">
        <v>0</v>
      </c>
    </row>
    <row r="739" spans="43:214" x14ac:dyDescent="0.25"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DN739">
        <v>0</v>
      </c>
      <c r="EA739">
        <v>0</v>
      </c>
      <c r="GS739">
        <v>0</v>
      </c>
      <c r="HF739">
        <v>0</v>
      </c>
    </row>
    <row r="740" spans="43:214" x14ac:dyDescent="0.25"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DN740">
        <v>0</v>
      </c>
      <c r="EA740">
        <v>0</v>
      </c>
      <c r="GS740">
        <v>0</v>
      </c>
      <c r="HF740">
        <v>0</v>
      </c>
    </row>
    <row r="741" spans="43:214" x14ac:dyDescent="0.25"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DN741">
        <v>0</v>
      </c>
      <c r="EA741">
        <v>0</v>
      </c>
      <c r="GS741">
        <v>0</v>
      </c>
      <c r="HF741">
        <v>0</v>
      </c>
    </row>
    <row r="742" spans="43:214" x14ac:dyDescent="0.25"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DN742">
        <v>0</v>
      </c>
      <c r="EA742">
        <v>0</v>
      </c>
      <c r="GS742">
        <v>0</v>
      </c>
      <c r="HF742">
        <v>0</v>
      </c>
    </row>
    <row r="743" spans="43:214" x14ac:dyDescent="0.25"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DN743">
        <v>0</v>
      </c>
      <c r="EA743">
        <v>0</v>
      </c>
      <c r="GS743">
        <v>0</v>
      </c>
      <c r="HF743">
        <v>0</v>
      </c>
    </row>
    <row r="744" spans="43:214" x14ac:dyDescent="0.25"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DN744">
        <v>0</v>
      </c>
      <c r="EA744">
        <v>0</v>
      </c>
      <c r="GS744">
        <v>0</v>
      </c>
      <c r="HF744">
        <v>0</v>
      </c>
    </row>
    <row r="745" spans="43:214" x14ac:dyDescent="0.25"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DN745">
        <v>0</v>
      </c>
      <c r="EA745">
        <v>0</v>
      </c>
      <c r="GS745">
        <v>0</v>
      </c>
      <c r="HF745">
        <v>0</v>
      </c>
    </row>
    <row r="746" spans="43:214" x14ac:dyDescent="0.25"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DN746">
        <v>0</v>
      </c>
      <c r="EA746">
        <v>0</v>
      </c>
      <c r="GS746">
        <v>0</v>
      </c>
      <c r="HF746">
        <v>0</v>
      </c>
    </row>
    <row r="747" spans="43:214" x14ac:dyDescent="0.25"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DN747">
        <v>0</v>
      </c>
      <c r="EA747">
        <v>0</v>
      </c>
      <c r="GS747">
        <v>0</v>
      </c>
      <c r="HF747">
        <v>0</v>
      </c>
    </row>
    <row r="748" spans="43:214" x14ac:dyDescent="0.25"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DN748">
        <v>0</v>
      </c>
      <c r="EA748">
        <v>0</v>
      </c>
      <c r="GS748">
        <v>0</v>
      </c>
      <c r="HF748">
        <v>0</v>
      </c>
    </row>
    <row r="749" spans="43:214" x14ac:dyDescent="0.25"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DN749">
        <v>0</v>
      </c>
      <c r="EA749">
        <v>0</v>
      </c>
      <c r="GS749">
        <v>0</v>
      </c>
      <c r="HF749">
        <v>0</v>
      </c>
    </row>
    <row r="750" spans="43:214" x14ac:dyDescent="0.25"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DN750">
        <v>0</v>
      </c>
      <c r="EA750">
        <v>0</v>
      </c>
      <c r="GS750">
        <v>0</v>
      </c>
      <c r="HF750">
        <v>0</v>
      </c>
    </row>
    <row r="751" spans="43:214" x14ac:dyDescent="0.25"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DN751">
        <v>0</v>
      </c>
      <c r="EA751">
        <v>0</v>
      </c>
      <c r="GS751">
        <v>0</v>
      </c>
      <c r="HF751">
        <v>0</v>
      </c>
    </row>
    <row r="752" spans="43:214" x14ac:dyDescent="0.25"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DN752">
        <v>0</v>
      </c>
      <c r="EA752">
        <v>0</v>
      </c>
      <c r="GS752">
        <v>0</v>
      </c>
    </row>
    <row r="753" spans="43:201" x14ac:dyDescent="0.25"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DN753">
        <v>0</v>
      </c>
      <c r="EA753">
        <v>0</v>
      </c>
      <c r="GS753">
        <v>0</v>
      </c>
    </row>
    <row r="754" spans="43:201" x14ac:dyDescent="0.25"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DN754">
        <v>0</v>
      </c>
      <c r="EA754">
        <v>0</v>
      </c>
      <c r="GS754">
        <v>0</v>
      </c>
    </row>
    <row r="755" spans="43:201" x14ac:dyDescent="0.25">
      <c r="DN755">
        <v>0</v>
      </c>
      <c r="EA755">
        <v>0</v>
      </c>
      <c r="GS755">
        <v>0</v>
      </c>
    </row>
    <row r="756" spans="43:201" x14ac:dyDescent="0.25">
      <c r="DN756">
        <v>0</v>
      </c>
      <c r="EA756">
        <v>0</v>
      </c>
      <c r="GS756">
        <v>0</v>
      </c>
    </row>
    <row r="757" spans="43:201" x14ac:dyDescent="0.25"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DN757">
        <v>0</v>
      </c>
      <c r="EA757">
        <v>0</v>
      </c>
      <c r="GS757">
        <v>0</v>
      </c>
    </row>
    <row r="758" spans="43:201" x14ac:dyDescent="0.25"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DN758">
        <v>0</v>
      </c>
      <c r="EA758">
        <v>0</v>
      </c>
      <c r="GS758">
        <v>0</v>
      </c>
    </row>
    <row r="759" spans="43:201" x14ac:dyDescent="0.25"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DN759">
        <v>0</v>
      </c>
      <c r="EA759">
        <v>0</v>
      </c>
      <c r="GS759">
        <v>0</v>
      </c>
    </row>
    <row r="760" spans="43:201" x14ac:dyDescent="0.25"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DN760">
        <v>0</v>
      </c>
      <c r="EA760">
        <v>0</v>
      </c>
      <c r="GS760">
        <v>0</v>
      </c>
    </row>
    <row r="761" spans="43:201" x14ac:dyDescent="0.25"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DN761">
        <v>0</v>
      </c>
      <c r="EA761">
        <v>0</v>
      </c>
      <c r="GS761">
        <v>0</v>
      </c>
    </row>
    <row r="762" spans="43:201" x14ac:dyDescent="0.25"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DN762">
        <v>0</v>
      </c>
      <c r="EA762">
        <v>0</v>
      </c>
      <c r="GS762">
        <v>0</v>
      </c>
    </row>
    <row r="763" spans="43:201" x14ac:dyDescent="0.25"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DN763">
        <v>0</v>
      </c>
      <c r="EA763">
        <v>0</v>
      </c>
      <c r="GS763">
        <v>0</v>
      </c>
    </row>
    <row r="764" spans="43:201" x14ac:dyDescent="0.25"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DN764">
        <v>0</v>
      </c>
      <c r="EA764">
        <v>0</v>
      </c>
      <c r="GS764">
        <v>0</v>
      </c>
    </row>
    <row r="765" spans="43:201" x14ac:dyDescent="0.25"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DN765">
        <v>0</v>
      </c>
      <c r="EA765">
        <v>0</v>
      </c>
      <c r="GS765">
        <v>0</v>
      </c>
    </row>
    <row r="766" spans="43:201" x14ac:dyDescent="0.25"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DN766">
        <v>0</v>
      </c>
      <c r="EA766">
        <v>0</v>
      </c>
      <c r="GS766">
        <v>0</v>
      </c>
    </row>
    <row r="767" spans="43:201" x14ac:dyDescent="0.25"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DN767">
        <v>0</v>
      </c>
      <c r="EA767">
        <v>0</v>
      </c>
      <c r="GS767">
        <v>0</v>
      </c>
    </row>
    <row r="768" spans="43:201" x14ac:dyDescent="0.25"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DN768">
        <v>0</v>
      </c>
      <c r="EA768">
        <v>0</v>
      </c>
      <c r="GS768">
        <v>0</v>
      </c>
    </row>
    <row r="769" spans="43:201" x14ac:dyDescent="0.25">
      <c r="DN769">
        <v>0</v>
      </c>
      <c r="EA769">
        <v>0</v>
      </c>
      <c r="GS769">
        <v>0</v>
      </c>
    </row>
    <row r="770" spans="43:201" x14ac:dyDescent="0.25">
      <c r="DN770">
        <v>0</v>
      </c>
      <c r="EA770">
        <v>0</v>
      </c>
      <c r="GS770">
        <v>0</v>
      </c>
    </row>
    <row r="771" spans="43:201" x14ac:dyDescent="0.25">
      <c r="DN771">
        <v>0</v>
      </c>
      <c r="EA771">
        <v>0</v>
      </c>
      <c r="GS771">
        <v>0</v>
      </c>
    </row>
    <row r="772" spans="43:201" x14ac:dyDescent="0.25">
      <c r="DN772">
        <v>0</v>
      </c>
      <c r="EA772">
        <v>0</v>
      </c>
      <c r="GS772">
        <v>0</v>
      </c>
    </row>
    <row r="773" spans="43:201" x14ac:dyDescent="0.25">
      <c r="DN773">
        <v>0</v>
      </c>
      <c r="EA773">
        <v>0</v>
      </c>
      <c r="GS773">
        <v>0</v>
      </c>
    </row>
    <row r="774" spans="43:201" x14ac:dyDescent="0.25">
      <c r="DN774">
        <v>0</v>
      </c>
      <c r="EA774">
        <v>0</v>
      </c>
      <c r="GS774">
        <v>0</v>
      </c>
    </row>
    <row r="775" spans="43:201" x14ac:dyDescent="0.25"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DN775">
        <v>0</v>
      </c>
      <c r="EA775">
        <v>0</v>
      </c>
      <c r="GS775">
        <v>0</v>
      </c>
    </row>
    <row r="776" spans="43:201" x14ac:dyDescent="0.25"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6"/>
      <c r="DN776">
        <v>0</v>
      </c>
      <c r="EA776">
        <v>0</v>
      </c>
      <c r="GS776">
        <v>0</v>
      </c>
    </row>
    <row r="777" spans="43:201" x14ac:dyDescent="0.25"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DN777">
        <v>0</v>
      </c>
      <c r="EA777">
        <v>0</v>
      </c>
      <c r="GS777">
        <v>0</v>
      </c>
    </row>
    <row r="778" spans="43:201" x14ac:dyDescent="0.25">
      <c r="DN778">
        <v>0</v>
      </c>
      <c r="EA778">
        <v>0</v>
      </c>
      <c r="GS778">
        <v>0</v>
      </c>
    </row>
    <row r="779" spans="43:201" x14ac:dyDescent="0.25"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DN779">
        <v>0</v>
      </c>
      <c r="EA779">
        <v>0</v>
      </c>
      <c r="GS779">
        <v>0</v>
      </c>
    </row>
    <row r="780" spans="43:201" x14ac:dyDescent="0.25"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DN780">
        <v>0</v>
      </c>
      <c r="EA780">
        <v>0</v>
      </c>
      <c r="GS780">
        <v>0</v>
      </c>
    </row>
    <row r="781" spans="43:201" x14ac:dyDescent="0.25"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DN781">
        <v>0</v>
      </c>
      <c r="EA781">
        <v>0</v>
      </c>
      <c r="GS781">
        <v>0</v>
      </c>
    </row>
    <row r="782" spans="43:201" x14ac:dyDescent="0.25"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DN782">
        <v>0</v>
      </c>
      <c r="EA782">
        <v>0</v>
      </c>
      <c r="GS782">
        <v>0</v>
      </c>
    </row>
    <row r="783" spans="43:201" x14ac:dyDescent="0.25"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DN783">
        <v>0</v>
      </c>
      <c r="EA783">
        <v>0</v>
      </c>
      <c r="GS783">
        <v>0</v>
      </c>
    </row>
    <row r="784" spans="43:201" x14ac:dyDescent="0.25"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DN784">
        <v>0</v>
      </c>
      <c r="EA784">
        <v>0</v>
      </c>
      <c r="GS784">
        <v>0</v>
      </c>
    </row>
    <row r="785" spans="43:201" x14ac:dyDescent="0.25"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DN785">
        <v>0</v>
      </c>
      <c r="EA785">
        <v>0</v>
      </c>
      <c r="GS785">
        <v>0</v>
      </c>
    </row>
    <row r="786" spans="43:201" x14ac:dyDescent="0.25"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DN786">
        <v>0</v>
      </c>
      <c r="EA786">
        <v>0</v>
      </c>
      <c r="GS786">
        <v>0</v>
      </c>
    </row>
    <row r="787" spans="43:201" x14ac:dyDescent="0.25"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DN787">
        <v>0</v>
      </c>
      <c r="EA787">
        <v>0</v>
      </c>
      <c r="GS787">
        <v>0</v>
      </c>
    </row>
    <row r="788" spans="43:201" x14ac:dyDescent="0.25"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DN788">
        <v>0</v>
      </c>
      <c r="EA788">
        <v>0</v>
      </c>
      <c r="GS788">
        <v>0</v>
      </c>
    </row>
    <row r="789" spans="43:201" x14ac:dyDescent="0.25"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DN789">
        <v>0</v>
      </c>
      <c r="EA789">
        <v>0</v>
      </c>
      <c r="GS789">
        <v>0</v>
      </c>
    </row>
    <row r="790" spans="43:201" x14ac:dyDescent="0.25"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DN790">
        <v>0</v>
      </c>
      <c r="EA790">
        <v>0</v>
      </c>
      <c r="GS790">
        <v>0</v>
      </c>
    </row>
    <row r="791" spans="43:201" x14ac:dyDescent="0.25">
      <c r="DN791">
        <v>0</v>
      </c>
      <c r="EA791">
        <v>0</v>
      </c>
      <c r="GS791">
        <v>0</v>
      </c>
    </row>
    <row r="792" spans="43:201" x14ac:dyDescent="0.25">
      <c r="DN792">
        <v>0</v>
      </c>
      <c r="EA792">
        <v>0</v>
      </c>
      <c r="GS792">
        <v>0</v>
      </c>
    </row>
    <row r="793" spans="43:201" x14ac:dyDescent="0.25">
      <c r="DN793">
        <v>0</v>
      </c>
      <c r="EA793">
        <v>0</v>
      </c>
      <c r="GS793">
        <v>0</v>
      </c>
    </row>
    <row r="794" spans="43:201" x14ac:dyDescent="0.25">
      <c r="DN794">
        <v>0</v>
      </c>
      <c r="EA794">
        <v>0</v>
      </c>
      <c r="GS794">
        <v>0</v>
      </c>
    </row>
    <row r="795" spans="43:201" x14ac:dyDescent="0.25">
      <c r="DN795">
        <v>0</v>
      </c>
      <c r="EA795">
        <v>0</v>
      </c>
      <c r="GS795">
        <v>0</v>
      </c>
    </row>
    <row r="796" spans="43:201" x14ac:dyDescent="0.25">
      <c r="DN796">
        <v>0</v>
      </c>
      <c r="EA796">
        <v>0</v>
      </c>
      <c r="GS796">
        <v>0</v>
      </c>
    </row>
    <row r="797" spans="43:201" x14ac:dyDescent="0.25">
      <c r="DN797">
        <v>0</v>
      </c>
      <c r="EA797">
        <v>0</v>
      </c>
      <c r="GS797">
        <v>0</v>
      </c>
    </row>
    <row r="798" spans="43:201" x14ac:dyDescent="0.25">
      <c r="DN798">
        <v>0</v>
      </c>
      <c r="EA798">
        <v>0</v>
      </c>
      <c r="GS798">
        <v>0</v>
      </c>
    </row>
    <row r="799" spans="43:201" x14ac:dyDescent="0.25">
      <c r="DN799">
        <v>0</v>
      </c>
      <c r="EA799">
        <v>0</v>
      </c>
      <c r="GS799">
        <v>0</v>
      </c>
    </row>
    <row r="800" spans="43:201" x14ac:dyDescent="0.25">
      <c r="DN800">
        <v>0</v>
      </c>
      <c r="EA800">
        <v>0</v>
      </c>
      <c r="GS800">
        <v>0</v>
      </c>
    </row>
    <row r="801" spans="45:201" x14ac:dyDescent="0.25">
      <c r="DN801">
        <v>0</v>
      </c>
      <c r="EA801">
        <v>0</v>
      </c>
      <c r="GS801">
        <v>0</v>
      </c>
    </row>
    <row r="802" spans="45:201" x14ac:dyDescent="0.25">
      <c r="DN802">
        <v>0</v>
      </c>
      <c r="EA802">
        <v>0</v>
      </c>
      <c r="GS802">
        <v>0</v>
      </c>
    </row>
    <row r="803" spans="45:201" x14ac:dyDescent="0.25"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DN803">
        <v>0</v>
      </c>
      <c r="EA803">
        <v>0</v>
      </c>
      <c r="GS803">
        <v>0</v>
      </c>
    </row>
    <row r="804" spans="45:201" x14ac:dyDescent="0.25"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DN804">
        <v>0</v>
      </c>
      <c r="EA804">
        <v>0</v>
      </c>
      <c r="GS804">
        <v>0</v>
      </c>
    </row>
    <row r="805" spans="45:201" x14ac:dyDescent="0.25"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DN805">
        <v>0</v>
      </c>
      <c r="EA805">
        <v>0</v>
      </c>
      <c r="GS805">
        <v>0</v>
      </c>
    </row>
    <row r="806" spans="45:201" x14ac:dyDescent="0.25"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DN806">
        <v>0</v>
      </c>
      <c r="EA806">
        <v>0</v>
      </c>
      <c r="GS806">
        <v>0</v>
      </c>
    </row>
    <row r="807" spans="45:201" x14ac:dyDescent="0.25"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DN807">
        <v>0</v>
      </c>
      <c r="EA807">
        <v>0</v>
      </c>
      <c r="GS807">
        <v>0</v>
      </c>
    </row>
    <row r="808" spans="45:201" x14ac:dyDescent="0.25"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DN808">
        <v>0</v>
      </c>
      <c r="EA808">
        <v>0</v>
      </c>
      <c r="GS808">
        <v>0</v>
      </c>
    </row>
    <row r="809" spans="45:201" x14ac:dyDescent="0.25"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DN809">
        <v>0</v>
      </c>
      <c r="EA809">
        <v>0</v>
      </c>
      <c r="GS809">
        <v>0</v>
      </c>
    </row>
    <row r="810" spans="45:201" x14ac:dyDescent="0.25"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DN810">
        <v>0</v>
      </c>
      <c r="EA810">
        <v>0</v>
      </c>
      <c r="GS810">
        <v>0</v>
      </c>
    </row>
    <row r="811" spans="45:201" x14ac:dyDescent="0.25"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DN811">
        <v>0</v>
      </c>
      <c r="EA811">
        <v>0</v>
      </c>
      <c r="GS811">
        <v>0</v>
      </c>
    </row>
    <row r="812" spans="45:201" x14ac:dyDescent="0.25"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DN812">
        <v>0</v>
      </c>
      <c r="EA812">
        <v>0</v>
      </c>
      <c r="GS812">
        <v>0</v>
      </c>
    </row>
    <row r="813" spans="45:201" x14ac:dyDescent="0.25">
      <c r="DN813">
        <v>0</v>
      </c>
      <c r="EA813">
        <v>0</v>
      </c>
      <c r="GS813">
        <v>0</v>
      </c>
    </row>
    <row r="814" spans="45:201" x14ac:dyDescent="0.25">
      <c r="DN814">
        <v>0</v>
      </c>
      <c r="GS814">
        <v>0</v>
      </c>
    </row>
    <row r="815" spans="45:201" x14ac:dyDescent="0.25">
      <c r="DN815">
        <v>0</v>
      </c>
      <c r="GS815">
        <v>0</v>
      </c>
    </row>
    <row r="816" spans="45:201" x14ac:dyDescent="0.25">
      <c r="DN816">
        <v>0</v>
      </c>
      <c r="GS816">
        <v>0</v>
      </c>
    </row>
    <row r="817" spans="44:201" x14ac:dyDescent="0.25">
      <c r="DN817">
        <v>0</v>
      </c>
      <c r="GS817">
        <v>0</v>
      </c>
    </row>
    <row r="818" spans="44:201" x14ac:dyDescent="0.25">
      <c r="DN818">
        <v>0</v>
      </c>
      <c r="GS818">
        <v>0</v>
      </c>
    </row>
    <row r="819" spans="44:201" x14ac:dyDescent="0.25">
      <c r="DN819">
        <v>0</v>
      </c>
      <c r="GS819">
        <v>0</v>
      </c>
    </row>
    <row r="820" spans="44:201" x14ac:dyDescent="0.25">
      <c r="DN820">
        <v>0</v>
      </c>
      <c r="GS820">
        <v>0</v>
      </c>
    </row>
    <row r="821" spans="44:201" x14ac:dyDescent="0.25">
      <c r="DN821">
        <v>0</v>
      </c>
      <c r="GS821">
        <v>0</v>
      </c>
    </row>
    <row r="822" spans="44:201" x14ac:dyDescent="0.25"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DN822">
        <v>0</v>
      </c>
      <c r="GS822">
        <v>0</v>
      </c>
    </row>
    <row r="823" spans="44:201" x14ac:dyDescent="0.25"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DN823">
        <v>0</v>
      </c>
      <c r="GS823">
        <v>0</v>
      </c>
    </row>
    <row r="824" spans="44:201" x14ac:dyDescent="0.25"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DN824">
        <v>0</v>
      </c>
      <c r="GS824">
        <v>0</v>
      </c>
    </row>
    <row r="825" spans="44:201" x14ac:dyDescent="0.25"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DN825">
        <v>0</v>
      </c>
      <c r="GS825">
        <v>0</v>
      </c>
    </row>
    <row r="826" spans="44:201" x14ac:dyDescent="0.25"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DN826">
        <v>0</v>
      </c>
      <c r="GS826">
        <v>0</v>
      </c>
    </row>
    <row r="827" spans="44:201" x14ac:dyDescent="0.25"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DN827">
        <v>0</v>
      </c>
      <c r="GS827">
        <v>0</v>
      </c>
    </row>
    <row r="828" spans="44:201" x14ac:dyDescent="0.25"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DN828">
        <v>0</v>
      </c>
      <c r="GS828">
        <v>0</v>
      </c>
    </row>
    <row r="829" spans="44:201" x14ac:dyDescent="0.25"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DN829">
        <v>0</v>
      </c>
      <c r="GS829">
        <v>0</v>
      </c>
    </row>
    <row r="830" spans="44:201" x14ac:dyDescent="0.25"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DN830">
        <v>0</v>
      </c>
      <c r="GS830">
        <v>0</v>
      </c>
    </row>
    <row r="831" spans="44:201" x14ac:dyDescent="0.25"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DN831">
        <v>0</v>
      </c>
      <c r="GS831">
        <v>0</v>
      </c>
    </row>
    <row r="832" spans="44:201" x14ac:dyDescent="0.25"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DN832">
        <v>0</v>
      </c>
      <c r="GS832">
        <v>0</v>
      </c>
    </row>
    <row r="833" spans="45:201" x14ac:dyDescent="0.25"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DN833">
        <v>0</v>
      </c>
      <c r="GS833">
        <v>0</v>
      </c>
    </row>
    <row r="834" spans="45:201" x14ac:dyDescent="0.25"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DN834">
        <v>0</v>
      </c>
      <c r="GS834">
        <v>0</v>
      </c>
    </row>
    <row r="835" spans="45:201" x14ac:dyDescent="0.25"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DN835">
        <v>0</v>
      </c>
      <c r="GS835">
        <v>0</v>
      </c>
    </row>
    <row r="836" spans="45:201" x14ac:dyDescent="0.25"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DN836">
        <v>0</v>
      </c>
      <c r="GS836">
        <v>0</v>
      </c>
    </row>
    <row r="837" spans="45:201" x14ac:dyDescent="0.25"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DN837">
        <v>0</v>
      </c>
      <c r="GS837">
        <v>0</v>
      </c>
    </row>
    <row r="838" spans="45:201" x14ac:dyDescent="0.25"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DN838">
        <v>0</v>
      </c>
      <c r="GS838">
        <v>0</v>
      </c>
    </row>
    <row r="839" spans="45:201" x14ac:dyDescent="0.25"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DN839">
        <v>0</v>
      </c>
      <c r="GS839">
        <v>0</v>
      </c>
    </row>
    <row r="840" spans="45:201" x14ac:dyDescent="0.25"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DN840">
        <v>0</v>
      </c>
      <c r="GS840">
        <v>0</v>
      </c>
    </row>
    <row r="841" spans="45:201" x14ac:dyDescent="0.25"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DN841">
        <v>0</v>
      </c>
      <c r="GS841">
        <v>0</v>
      </c>
    </row>
    <row r="842" spans="45:201" x14ac:dyDescent="0.25">
      <c r="DN842">
        <v>0</v>
      </c>
      <c r="GS842">
        <v>0</v>
      </c>
    </row>
    <row r="843" spans="45:201" x14ac:dyDescent="0.25">
      <c r="DN843">
        <v>0</v>
      </c>
      <c r="GS843">
        <v>0</v>
      </c>
    </row>
    <row r="844" spans="45:201" x14ac:dyDescent="0.25">
      <c r="GS844">
        <v>0</v>
      </c>
    </row>
    <row r="845" spans="45:201" x14ac:dyDescent="0.25">
      <c r="GS845">
        <v>0</v>
      </c>
    </row>
    <row r="846" spans="45:201" x14ac:dyDescent="0.25">
      <c r="GS846">
        <v>0</v>
      </c>
    </row>
    <row r="847" spans="45:201" x14ac:dyDescent="0.25">
      <c r="GS847">
        <v>0</v>
      </c>
    </row>
    <row r="848" spans="45:201" x14ac:dyDescent="0.25">
      <c r="GS848">
        <v>0</v>
      </c>
    </row>
    <row r="849" spans="45:201" x14ac:dyDescent="0.25">
      <c r="GS849">
        <v>0</v>
      </c>
    </row>
    <row r="850" spans="45:201" x14ac:dyDescent="0.25">
      <c r="GS850">
        <v>0</v>
      </c>
    </row>
    <row r="851" spans="45:201" x14ac:dyDescent="0.25">
      <c r="AS851" s="38"/>
      <c r="GS851">
        <v>0</v>
      </c>
    </row>
    <row r="852" spans="45:201" x14ac:dyDescent="0.25">
      <c r="AS852" s="38"/>
      <c r="GS852">
        <v>0</v>
      </c>
    </row>
    <row r="853" spans="45:201" x14ac:dyDescent="0.25">
      <c r="AS853" s="38"/>
      <c r="GS853">
        <v>0</v>
      </c>
    </row>
    <row r="854" spans="45:201" x14ac:dyDescent="0.25">
      <c r="AS854" s="38"/>
      <c r="GS854">
        <v>0</v>
      </c>
    </row>
    <row r="855" spans="45:201" x14ac:dyDescent="0.25">
      <c r="AS855" s="38"/>
      <c r="GS855">
        <v>0</v>
      </c>
    </row>
    <row r="856" spans="45:201" x14ac:dyDescent="0.25">
      <c r="AS856" s="38"/>
      <c r="GS856">
        <v>0</v>
      </c>
    </row>
    <row r="857" spans="45:201" x14ac:dyDescent="0.25">
      <c r="AS857" s="38"/>
      <c r="GS857">
        <v>0</v>
      </c>
    </row>
    <row r="858" spans="45:201" x14ac:dyDescent="0.25">
      <c r="AS858" s="38"/>
      <c r="GS858">
        <v>0</v>
      </c>
    </row>
    <row r="859" spans="45:201" x14ac:dyDescent="0.25"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GS859">
        <v>0</v>
      </c>
    </row>
    <row r="860" spans="45:201" x14ac:dyDescent="0.25"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GS860">
        <v>0</v>
      </c>
    </row>
    <row r="861" spans="45:201" x14ac:dyDescent="0.25"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GS861">
        <v>0</v>
      </c>
    </row>
    <row r="862" spans="45:201" x14ac:dyDescent="0.25"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GS862">
        <v>0</v>
      </c>
    </row>
    <row r="863" spans="45:201" x14ac:dyDescent="0.25"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GS863">
        <v>0</v>
      </c>
    </row>
    <row r="864" spans="45:201" x14ac:dyDescent="0.25"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</row>
    <row r="865" spans="45:56" x14ac:dyDescent="0.25"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</row>
    <row r="866" spans="45:56" x14ac:dyDescent="0.25"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</row>
    <row r="867" spans="45:56" x14ac:dyDescent="0.25"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</row>
    <row r="868" spans="45:56" x14ac:dyDescent="0.25"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</row>
    <row r="869" spans="45:56" x14ac:dyDescent="0.25"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</row>
    <row r="870" spans="45:56" x14ac:dyDescent="0.25"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</row>
    <row r="871" spans="45:56" x14ac:dyDescent="0.25"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</row>
    <row r="872" spans="45:56" x14ac:dyDescent="0.25"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</row>
    <row r="873" spans="45:56" x14ac:dyDescent="0.25">
      <c r="AS873" s="38"/>
    </row>
  </sheetData>
  <mergeCells count="156">
    <mergeCell ref="A533:A548"/>
    <mergeCell ref="B533:B548"/>
    <mergeCell ref="B551:AO551"/>
    <mergeCell ref="D552:V552"/>
    <mergeCell ref="W552:AN552"/>
    <mergeCell ref="A555:A570"/>
    <mergeCell ref="B555:B570"/>
    <mergeCell ref="D508:V508"/>
    <mergeCell ref="W508:AN508"/>
    <mergeCell ref="A511:A526"/>
    <mergeCell ref="B511:B526"/>
    <mergeCell ref="B529:AO529"/>
    <mergeCell ref="D530:V530"/>
    <mergeCell ref="W530:AN530"/>
    <mergeCell ref="D596:V596"/>
    <mergeCell ref="W596:AN596"/>
    <mergeCell ref="A599:A614"/>
    <mergeCell ref="B599:B614"/>
    <mergeCell ref="B573:AO573"/>
    <mergeCell ref="D574:V574"/>
    <mergeCell ref="W574:AN574"/>
    <mergeCell ref="A577:A592"/>
    <mergeCell ref="B577:B592"/>
    <mergeCell ref="B595:AO595"/>
    <mergeCell ref="B485:AO485"/>
    <mergeCell ref="D486:V486"/>
    <mergeCell ref="W486:AN486"/>
    <mergeCell ref="A489:A504"/>
    <mergeCell ref="B489:B504"/>
    <mergeCell ref="B507:AO507"/>
    <mergeCell ref="A445:A460"/>
    <mergeCell ref="B445:B460"/>
    <mergeCell ref="B463:AO463"/>
    <mergeCell ref="D464:V464"/>
    <mergeCell ref="W464:AN464"/>
    <mergeCell ref="A467:A482"/>
    <mergeCell ref="B467:B482"/>
    <mergeCell ref="D420:V420"/>
    <mergeCell ref="W420:AN420"/>
    <mergeCell ref="A423:A438"/>
    <mergeCell ref="B423:B438"/>
    <mergeCell ref="B441:AO441"/>
    <mergeCell ref="D442:V442"/>
    <mergeCell ref="W442:AN442"/>
    <mergeCell ref="B397:AO397"/>
    <mergeCell ref="D398:V398"/>
    <mergeCell ref="W398:AN398"/>
    <mergeCell ref="A401:A416"/>
    <mergeCell ref="B401:B416"/>
    <mergeCell ref="B419:AO419"/>
    <mergeCell ref="A357:A372"/>
    <mergeCell ref="B357:B372"/>
    <mergeCell ref="B375:AO375"/>
    <mergeCell ref="D376:V376"/>
    <mergeCell ref="W376:AN376"/>
    <mergeCell ref="A379:A394"/>
    <mergeCell ref="B379:B394"/>
    <mergeCell ref="D332:V332"/>
    <mergeCell ref="W332:AN332"/>
    <mergeCell ref="A335:A350"/>
    <mergeCell ref="B335:B350"/>
    <mergeCell ref="B353:AO353"/>
    <mergeCell ref="D354:V354"/>
    <mergeCell ref="W354:AN354"/>
    <mergeCell ref="B309:AO309"/>
    <mergeCell ref="D310:V310"/>
    <mergeCell ref="W310:AN310"/>
    <mergeCell ref="A313:A328"/>
    <mergeCell ref="B313:B328"/>
    <mergeCell ref="B331:AO331"/>
    <mergeCell ref="A269:A284"/>
    <mergeCell ref="B269:B284"/>
    <mergeCell ref="B287:AO287"/>
    <mergeCell ref="D288:V288"/>
    <mergeCell ref="W288:AN288"/>
    <mergeCell ref="A291:A306"/>
    <mergeCell ref="B291:B306"/>
    <mergeCell ref="D244:V244"/>
    <mergeCell ref="W244:AN244"/>
    <mergeCell ref="A247:A262"/>
    <mergeCell ref="B247:B262"/>
    <mergeCell ref="B265:AO265"/>
    <mergeCell ref="D266:V266"/>
    <mergeCell ref="W266:AN266"/>
    <mergeCell ref="B221:AO221"/>
    <mergeCell ref="D222:V222"/>
    <mergeCell ref="W222:AN222"/>
    <mergeCell ref="A225:A240"/>
    <mergeCell ref="B225:B240"/>
    <mergeCell ref="B243:AO243"/>
    <mergeCell ref="A181:A196"/>
    <mergeCell ref="B181:B196"/>
    <mergeCell ref="B199:AO199"/>
    <mergeCell ref="D200:V200"/>
    <mergeCell ref="W200:AN200"/>
    <mergeCell ref="A203:A218"/>
    <mergeCell ref="B203:B218"/>
    <mergeCell ref="D156:V156"/>
    <mergeCell ref="W156:AN156"/>
    <mergeCell ref="A159:A174"/>
    <mergeCell ref="B159:B174"/>
    <mergeCell ref="B177:AO177"/>
    <mergeCell ref="D178:V178"/>
    <mergeCell ref="W178:AN178"/>
    <mergeCell ref="B133:AO133"/>
    <mergeCell ref="D134:V134"/>
    <mergeCell ref="W134:AN134"/>
    <mergeCell ref="A137:A152"/>
    <mergeCell ref="B137:B152"/>
    <mergeCell ref="B155:AO155"/>
    <mergeCell ref="A93:A108"/>
    <mergeCell ref="B93:B108"/>
    <mergeCell ref="B111:AO111"/>
    <mergeCell ref="D112:V112"/>
    <mergeCell ref="W112:AN112"/>
    <mergeCell ref="A115:A130"/>
    <mergeCell ref="B115:B130"/>
    <mergeCell ref="D68:V68"/>
    <mergeCell ref="W68:AN68"/>
    <mergeCell ref="A71:A86"/>
    <mergeCell ref="B71:B86"/>
    <mergeCell ref="B89:AO89"/>
    <mergeCell ref="D90:V90"/>
    <mergeCell ref="W90:AN90"/>
    <mergeCell ref="B45:AO45"/>
    <mergeCell ref="D46:V46"/>
    <mergeCell ref="W46:AN46"/>
    <mergeCell ref="A49:A64"/>
    <mergeCell ref="B49:B64"/>
    <mergeCell ref="B67:AO67"/>
    <mergeCell ref="HW1:IA1"/>
    <mergeCell ref="EP1:EZ1"/>
    <mergeCell ref="FB1:FL1"/>
    <mergeCell ref="FN1:FV1"/>
    <mergeCell ref="FX1:GI1"/>
    <mergeCell ref="GK1:GU1"/>
    <mergeCell ref="GW1:HG1"/>
    <mergeCell ref="BU1:CN1"/>
    <mergeCell ref="CP1:DC1"/>
    <mergeCell ref="DE1:DO1"/>
    <mergeCell ref="DQ1:EB1"/>
    <mergeCell ref="ED1:EN1"/>
    <mergeCell ref="B5:B20"/>
    <mergeCell ref="AQ1:BD1"/>
    <mergeCell ref="B23:AO23"/>
    <mergeCell ref="D24:V24"/>
    <mergeCell ref="W24:AN24"/>
    <mergeCell ref="A27:A42"/>
    <mergeCell ref="B27:B42"/>
    <mergeCell ref="HI1:HP1"/>
    <mergeCell ref="HR1:HU1"/>
    <mergeCell ref="B1:AO1"/>
    <mergeCell ref="D2:V2"/>
    <mergeCell ref="W2:AN2"/>
    <mergeCell ref="A5:A20"/>
    <mergeCell ref="BF1:B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Nacional</vt:lpstr>
      <vt:lpstr>Región Natural</vt:lpstr>
      <vt:lpstr>Zona Geográfica</vt:lpstr>
      <vt:lpstr>Departamento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2016-07-26T11:54:59Z</dcterms:modified>
</cp:coreProperties>
</file>